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901050355\Desktop\"/>
    </mc:Choice>
  </mc:AlternateContent>
  <xr:revisionPtr revIDLastSave="0" documentId="8_{6812BB74-1EDF-4441-8F64-841108686D57}" xr6:coauthVersionLast="47" xr6:coauthVersionMax="47" xr10:uidLastSave="{00000000-0000-0000-0000-000000000000}"/>
  <bookViews>
    <workbookView xWindow="760" yWindow="760" windowWidth="14400" windowHeight="7270" activeTab="1" xr2:uid="{F3375B13-0B7A-4D37-8FA4-797550363F92}"/>
  </bookViews>
  <sheets>
    <sheet name="Sheet2" sheetId="9" r:id="rId1"/>
    <sheet name="Avansiliste ülekantavate vorm" sheetId="7" r:id="rId2"/>
  </sheets>
  <definedNames>
    <definedName name="_xlnm._FilterDatabase" localSheetId="1" hidden="1">'Avansiliste ülekantavate vorm'!$A$4:$L$185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7" l="1"/>
  <c r="H110" i="7"/>
  <c r="J110" i="7" s="1"/>
  <c r="H113" i="7"/>
  <c r="J113" i="7" s="1"/>
  <c r="H134" i="7"/>
  <c r="J134" i="7" s="1"/>
  <c r="H116" i="7"/>
  <c r="J116" i="7" s="1"/>
  <c r="H128" i="7"/>
  <c r="J128" i="7" s="1"/>
  <c r="H138" i="7"/>
  <c r="J138" i="7" s="1"/>
  <c r="H142" i="7"/>
  <c r="J142" i="7" s="1"/>
  <c r="H146" i="7"/>
  <c r="J146" i="7" s="1"/>
  <c r="H150" i="7"/>
  <c r="J150" i="7" s="1"/>
  <c r="H137" i="7"/>
  <c r="J137" i="7" s="1"/>
  <c r="H141" i="7"/>
  <c r="J141" i="7" s="1"/>
  <c r="H145" i="7"/>
  <c r="J145" i="7" s="1"/>
  <c r="H148" i="7"/>
  <c r="J148" i="7" s="1"/>
  <c r="H80" i="7"/>
  <c r="J80" i="7" s="1"/>
  <c r="K80" i="7" s="1"/>
  <c r="H85" i="7"/>
  <c r="J85" i="7" s="1"/>
  <c r="K85" i="7" s="1"/>
  <c r="H91" i="7"/>
  <c r="J91" i="7" s="1"/>
  <c r="K91" i="7" s="1"/>
  <c r="H105" i="7" l="1"/>
  <c r="J105" i="7" s="1"/>
  <c r="H108" i="7"/>
  <c r="J108" i="7" s="1"/>
  <c r="H111" i="7"/>
  <c r="J111" i="7" s="1"/>
  <c r="H114" i="7"/>
  <c r="J114" i="7" s="1"/>
  <c r="H121" i="7"/>
  <c r="J121" i="7" s="1"/>
  <c r="H126" i="7"/>
  <c r="J126" i="7" s="1"/>
  <c r="H132" i="7"/>
  <c r="J132" i="7" s="1"/>
  <c r="H135" i="7"/>
  <c r="J135" i="7" s="1"/>
  <c r="H139" i="7"/>
  <c r="J139" i="7" s="1"/>
  <c r="H143" i="7"/>
  <c r="J143" i="7" s="1"/>
  <c r="H149" i="7"/>
  <c r="J149" i="7" s="1"/>
  <c r="H152" i="7"/>
  <c r="J152" i="7" s="1"/>
  <c r="H131" i="7"/>
  <c r="J131" i="7" s="1"/>
  <c r="H104" i="7"/>
  <c r="J104" i="7" s="1"/>
  <c r="H107" i="7"/>
  <c r="J107" i="7" s="1"/>
  <c r="H117" i="7"/>
  <c r="J117" i="7" s="1"/>
  <c r="H119" i="7"/>
  <c r="J119" i="7" s="1"/>
  <c r="H123" i="7"/>
  <c r="J123" i="7" s="1"/>
  <c r="H125" i="7"/>
  <c r="J125" i="7" s="1"/>
  <c r="H130" i="7"/>
  <c r="J130" i="7" s="1"/>
  <c r="H102" i="7"/>
  <c r="J102" i="7" s="1"/>
  <c r="H103" i="7"/>
  <c r="J103" i="7" s="1"/>
  <c r="H106" i="7"/>
  <c r="J106" i="7" s="1"/>
  <c r="H109" i="7"/>
  <c r="J109" i="7" s="1"/>
  <c r="H112" i="7"/>
  <c r="J112" i="7" s="1"/>
  <c r="H115" i="7"/>
  <c r="J115" i="7" s="1"/>
  <c r="H118" i="7"/>
  <c r="J118" i="7" s="1"/>
  <c r="H120" i="7"/>
  <c r="J120" i="7" s="1"/>
  <c r="H122" i="7"/>
  <c r="J122" i="7" s="1"/>
  <c r="H124" i="7"/>
  <c r="J124" i="7" s="1"/>
  <c r="H127" i="7"/>
  <c r="J127" i="7" s="1"/>
  <c r="H129" i="7"/>
  <c r="J129" i="7" s="1"/>
  <c r="H133" i="7"/>
  <c r="J133" i="7" s="1"/>
  <c r="H136" i="7"/>
  <c r="J136" i="7" s="1"/>
  <c r="H140" i="7"/>
  <c r="J140" i="7" s="1"/>
  <c r="H144" i="7"/>
  <c r="J144" i="7" s="1"/>
  <c r="H147" i="7"/>
  <c r="J147" i="7" s="1"/>
  <c r="H151" i="7"/>
  <c r="J151" i="7" s="1"/>
  <c r="H153" i="7"/>
  <c r="J153" i="7" s="1"/>
  <c r="H6" i="7"/>
  <c r="J6" i="7" s="1"/>
  <c r="K6" i="7" s="1"/>
  <c r="H7" i="7"/>
  <c r="J7" i="7" s="1"/>
  <c r="K7" i="7" s="1"/>
  <c r="H8" i="7"/>
  <c r="J8" i="7" s="1"/>
  <c r="K8" i="7" s="1"/>
  <c r="H9" i="7"/>
  <c r="J9" i="7" s="1"/>
  <c r="K9" i="7" s="1"/>
  <c r="H10" i="7"/>
  <c r="J10" i="7" s="1"/>
  <c r="K10" i="7" s="1"/>
  <c r="H11" i="7"/>
  <c r="J11" i="7" s="1"/>
  <c r="K11" i="7" s="1"/>
  <c r="H12" i="7"/>
  <c r="J12" i="7" s="1"/>
  <c r="K12" i="7" s="1"/>
  <c r="H13" i="7"/>
  <c r="J13" i="7" s="1"/>
  <c r="K13" i="7" s="1"/>
  <c r="H14" i="7"/>
  <c r="J14" i="7" s="1"/>
  <c r="K14" i="7" s="1"/>
  <c r="H15" i="7"/>
  <c r="J15" i="7" s="1"/>
  <c r="K15" i="7" s="1"/>
  <c r="H16" i="7"/>
  <c r="J16" i="7" s="1"/>
  <c r="K16" i="7" s="1"/>
  <c r="H17" i="7"/>
  <c r="J17" i="7" s="1"/>
  <c r="K17" i="7" s="1"/>
  <c r="H18" i="7"/>
  <c r="J18" i="7" s="1"/>
  <c r="K18" i="7" s="1"/>
  <c r="H19" i="7"/>
  <c r="J19" i="7" s="1"/>
  <c r="K19" i="7" s="1"/>
  <c r="H20" i="7"/>
  <c r="J20" i="7" s="1"/>
  <c r="K20" i="7" s="1"/>
  <c r="H21" i="7"/>
  <c r="J21" i="7" s="1"/>
  <c r="K21" i="7" s="1"/>
  <c r="H22" i="7"/>
  <c r="J22" i="7" s="1"/>
  <c r="K22" i="7" s="1"/>
  <c r="H23" i="7"/>
  <c r="J23" i="7" s="1"/>
  <c r="K23" i="7" s="1"/>
  <c r="H24" i="7"/>
  <c r="J24" i="7" s="1"/>
  <c r="K24" i="7" s="1"/>
  <c r="H25" i="7"/>
  <c r="J25" i="7" s="1"/>
  <c r="K25" i="7" s="1"/>
  <c r="H26" i="7"/>
  <c r="J26" i="7" s="1"/>
  <c r="K26" i="7" s="1"/>
  <c r="H27" i="7"/>
  <c r="J27" i="7" s="1"/>
  <c r="K27" i="7" s="1"/>
  <c r="H28" i="7"/>
  <c r="J28" i="7" s="1"/>
  <c r="K28" i="7" s="1"/>
  <c r="H29" i="7"/>
  <c r="J29" i="7" s="1"/>
  <c r="K29" i="7" s="1"/>
  <c r="H30" i="7"/>
  <c r="J30" i="7" s="1"/>
  <c r="K30" i="7" s="1"/>
  <c r="H31" i="7"/>
  <c r="J31" i="7" s="1"/>
  <c r="K31" i="7" s="1"/>
  <c r="H32" i="7"/>
  <c r="J32" i="7" s="1"/>
  <c r="K32" i="7" s="1"/>
  <c r="H33" i="7"/>
  <c r="J33" i="7" s="1"/>
  <c r="K33" i="7" s="1"/>
  <c r="H34" i="7"/>
  <c r="J34" i="7" s="1"/>
  <c r="K34" i="7" s="1"/>
  <c r="H35" i="7"/>
  <c r="J35" i="7" s="1"/>
  <c r="K35" i="7" s="1"/>
  <c r="H36" i="7"/>
  <c r="J36" i="7" s="1"/>
  <c r="K36" i="7" s="1"/>
  <c r="H37" i="7"/>
  <c r="J37" i="7" s="1"/>
  <c r="K37" i="7" s="1"/>
  <c r="H38" i="7"/>
  <c r="J38" i="7" s="1"/>
  <c r="K38" i="7" s="1"/>
  <c r="H39" i="7"/>
  <c r="J39" i="7" s="1"/>
  <c r="K39" i="7" s="1"/>
  <c r="H40" i="7"/>
  <c r="J40" i="7" s="1"/>
  <c r="K40" i="7" s="1"/>
  <c r="H41" i="7"/>
  <c r="J41" i="7" s="1"/>
  <c r="K41" i="7" s="1"/>
  <c r="H42" i="7"/>
  <c r="J42" i="7" s="1"/>
  <c r="K42" i="7" s="1"/>
  <c r="H43" i="7"/>
  <c r="J43" i="7" s="1"/>
  <c r="K43" i="7" s="1"/>
  <c r="H44" i="7"/>
  <c r="J44" i="7" s="1"/>
  <c r="K44" i="7" s="1"/>
  <c r="H45" i="7"/>
  <c r="J45" i="7" s="1"/>
  <c r="K45" i="7" s="1"/>
  <c r="H46" i="7"/>
  <c r="J46" i="7" s="1"/>
  <c r="K46" i="7" s="1"/>
  <c r="H47" i="7"/>
  <c r="J47" i="7" s="1"/>
  <c r="K47" i="7" s="1"/>
  <c r="H48" i="7"/>
  <c r="J48" i="7" s="1"/>
  <c r="K48" i="7" s="1"/>
  <c r="H49" i="7"/>
  <c r="J49" i="7" s="1"/>
  <c r="K49" i="7" s="1"/>
  <c r="H50" i="7"/>
  <c r="J50" i="7" s="1"/>
  <c r="K50" i="7" s="1"/>
  <c r="H51" i="7"/>
  <c r="J51" i="7" s="1"/>
  <c r="K51" i="7" s="1"/>
  <c r="H52" i="7"/>
  <c r="J52" i="7" s="1"/>
  <c r="K52" i="7" s="1"/>
  <c r="H53" i="7"/>
  <c r="J53" i="7" s="1"/>
  <c r="K53" i="7" s="1"/>
  <c r="H54" i="7"/>
  <c r="J54" i="7" s="1"/>
  <c r="K54" i="7" s="1"/>
  <c r="H55" i="7"/>
  <c r="J55" i="7" s="1"/>
  <c r="K55" i="7" s="1"/>
  <c r="H56" i="7"/>
  <c r="J56" i="7" s="1"/>
  <c r="K56" i="7" s="1"/>
  <c r="H57" i="7"/>
  <c r="J57" i="7" s="1"/>
  <c r="K57" i="7" s="1"/>
  <c r="H58" i="7"/>
  <c r="J58" i="7" s="1"/>
  <c r="K58" i="7" s="1"/>
  <c r="H59" i="7"/>
  <c r="J59" i="7" s="1"/>
  <c r="K59" i="7" s="1"/>
  <c r="H60" i="7"/>
  <c r="J60" i="7" s="1"/>
  <c r="K60" i="7" s="1"/>
  <c r="H61" i="7"/>
  <c r="J61" i="7" s="1"/>
  <c r="K61" i="7" s="1"/>
  <c r="H62" i="7"/>
  <c r="J62" i="7" s="1"/>
  <c r="K62" i="7" s="1"/>
  <c r="H63" i="7"/>
  <c r="J63" i="7" s="1"/>
  <c r="K63" i="7" s="1"/>
  <c r="H64" i="7"/>
  <c r="J64" i="7" s="1"/>
  <c r="K64" i="7" s="1"/>
  <c r="H65" i="7"/>
  <c r="J65" i="7" s="1"/>
  <c r="K65" i="7" s="1"/>
  <c r="H66" i="7"/>
  <c r="J66" i="7" s="1"/>
  <c r="K66" i="7" s="1"/>
  <c r="H67" i="7"/>
  <c r="J67" i="7" s="1"/>
  <c r="K67" i="7" s="1"/>
  <c r="H68" i="7"/>
  <c r="J68" i="7" s="1"/>
  <c r="K68" i="7" s="1"/>
  <c r="H69" i="7"/>
  <c r="J69" i="7" s="1"/>
  <c r="K69" i="7" s="1"/>
  <c r="H70" i="7"/>
  <c r="J70" i="7" s="1"/>
  <c r="K70" i="7" s="1"/>
  <c r="H72" i="7"/>
  <c r="J72" i="7" s="1"/>
  <c r="K72" i="7" s="1"/>
  <c r="H73" i="7"/>
  <c r="J73" i="7" s="1"/>
  <c r="K73" i="7" s="1"/>
  <c r="H74" i="7"/>
  <c r="J74" i="7" s="1"/>
  <c r="K74" i="7" s="1"/>
  <c r="H75" i="7"/>
  <c r="J75" i="7" s="1"/>
  <c r="K75" i="7" s="1"/>
  <c r="H76" i="7"/>
  <c r="J76" i="7" s="1"/>
  <c r="K76" i="7" s="1"/>
  <c r="H77" i="7"/>
  <c r="J77" i="7" s="1"/>
  <c r="K77" i="7" s="1"/>
  <c r="H78" i="7"/>
  <c r="J78" i="7" s="1"/>
  <c r="K78" i="7" s="1"/>
  <c r="H79" i="7"/>
  <c r="J79" i="7" s="1"/>
  <c r="K79" i="7" s="1"/>
  <c r="H81" i="7"/>
  <c r="J81" i="7" s="1"/>
  <c r="K81" i="7" s="1"/>
  <c r="H82" i="7"/>
  <c r="J82" i="7" s="1"/>
  <c r="K82" i="7" s="1"/>
  <c r="H83" i="7"/>
  <c r="J83" i="7" s="1"/>
  <c r="K83" i="7" s="1"/>
  <c r="H84" i="7"/>
  <c r="J84" i="7" s="1"/>
  <c r="K84" i="7" s="1"/>
  <c r="H71" i="7"/>
  <c r="J71" i="7" s="1"/>
  <c r="K71" i="7" s="1"/>
  <c r="H86" i="7"/>
  <c r="J86" i="7" s="1"/>
  <c r="K86" i="7" s="1"/>
  <c r="H87" i="7"/>
  <c r="J87" i="7" s="1"/>
  <c r="K87" i="7" s="1"/>
  <c r="H88" i="7"/>
  <c r="J88" i="7" s="1"/>
  <c r="K88" i="7" s="1"/>
  <c r="H89" i="7"/>
  <c r="J89" i="7" s="1"/>
  <c r="K89" i="7" s="1"/>
  <c r="H90" i="7"/>
  <c r="J90" i="7" s="1"/>
  <c r="K90" i="7" s="1"/>
  <c r="H92" i="7"/>
  <c r="J92" i="7" s="1"/>
  <c r="K92" i="7" s="1"/>
  <c r="H93" i="7"/>
  <c r="J93" i="7" s="1"/>
  <c r="K93" i="7" s="1"/>
  <c r="H94" i="7"/>
  <c r="J94" i="7" s="1"/>
  <c r="K94" i="7" s="1"/>
  <c r="H95" i="7"/>
  <c r="J95" i="7" s="1"/>
  <c r="K95" i="7" s="1"/>
  <c r="H96" i="7"/>
  <c r="J96" i="7" s="1"/>
  <c r="K96" i="7" s="1"/>
  <c r="H97" i="7"/>
  <c r="J97" i="7" s="1"/>
  <c r="K97" i="7" s="1"/>
  <c r="H98" i="7"/>
  <c r="J98" i="7" s="1"/>
  <c r="K98" i="7" s="1"/>
  <c r="H99" i="7"/>
  <c r="J99" i="7" s="1"/>
  <c r="K99" i="7" s="1"/>
  <c r="H100" i="7"/>
  <c r="J100" i="7" s="1"/>
  <c r="K100" i="7" s="1"/>
  <c r="H101" i="7"/>
  <c r="J101" i="7" s="1"/>
  <c r="K101" i="7" s="1"/>
  <c r="H154" i="7"/>
  <c r="J154" i="7" s="1"/>
  <c r="K154" i="7" s="1"/>
  <c r="H155" i="7"/>
  <c r="J155" i="7" s="1"/>
  <c r="K155" i="7" s="1"/>
  <c r="H156" i="7"/>
  <c r="J156" i="7" s="1"/>
  <c r="K156" i="7" s="1"/>
  <c r="H157" i="7"/>
  <c r="J157" i="7" s="1"/>
  <c r="K157" i="7" s="1"/>
  <c r="H158" i="7"/>
  <c r="J158" i="7" s="1"/>
  <c r="K158" i="7" s="1"/>
  <c r="H159" i="7"/>
  <c r="J159" i="7" s="1"/>
  <c r="K159" i="7" s="1"/>
  <c r="H160" i="7"/>
  <c r="J160" i="7" s="1"/>
  <c r="K160" i="7" s="1"/>
  <c r="H161" i="7"/>
  <c r="J161" i="7" s="1"/>
  <c r="K161" i="7" s="1"/>
  <c r="H162" i="7"/>
  <c r="J162" i="7" s="1"/>
  <c r="K162" i="7" s="1"/>
  <c r="H163" i="7"/>
  <c r="J163" i="7" s="1"/>
  <c r="K163" i="7" s="1"/>
  <c r="H164" i="7"/>
  <c r="J164" i="7" s="1"/>
  <c r="K164" i="7" s="1"/>
  <c r="H165" i="7"/>
  <c r="J165" i="7" s="1"/>
  <c r="K165" i="7" s="1"/>
  <c r="H166" i="7"/>
  <c r="J166" i="7" s="1"/>
  <c r="K166" i="7" s="1"/>
  <c r="H167" i="7"/>
  <c r="J167" i="7" s="1"/>
  <c r="K167" i="7" s="1"/>
  <c r="H168" i="7"/>
  <c r="J168" i="7" s="1"/>
  <c r="K168" i="7" s="1"/>
  <c r="H169" i="7"/>
  <c r="J169" i="7" s="1"/>
  <c r="K169" i="7" s="1"/>
  <c r="H170" i="7"/>
  <c r="J170" i="7" s="1"/>
  <c r="K170" i="7" s="1"/>
  <c r="H171" i="7"/>
  <c r="J171" i="7" s="1"/>
  <c r="K171" i="7" s="1"/>
  <c r="H172" i="7"/>
  <c r="J172" i="7" s="1"/>
  <c r="K172" i="7" s="1"/>
  <c r="H5" i="7"/>
  <c r="J5" i="7" s="1"/>
  <c r="K5" i="7" s="1"/>
  <c r="L2" i="7" l="1"/>
  <c r="G2" i="7"/>
  <c r="I2" i="7"/>
  <c r="H2" i="7" l="1"/>
  <c r="K2" i="7" l="1"/>
  <c r="J2" i="7"/>
</calcChain>
</file>

<file path=xl/sharedStrings.xml><?xml version="1.0" encoding="utf-8"?>
<sst xmlns="http://schemas.openxmlformats.org/spreadsheetml/2006/main" count="869" uniqueCount="87">
  <si>
    <t>S70</t>
  </si>
  <si>
    <t>S50</t>
  </si>
  <si>
    <t>S10</t>
  </si>
  <si>
    <t>S40</t>
  </si>
  <si>
    <t>S30</t>
  </si>
  <si>
    <t>S80</t>
  </si>
  <si>
    <t>Lõplik eelarve, va üle toodud</t>
  </si>
  <si>
    <t>ST010313</t>
  </si>
  <si>
    <t>ST010209</t>
  </si>
  <si>
    <t>ST010518</t>
  </si>
  <si>
    <t>ST010414</t>
  </si>
  <si>
    <t>ST010416</t>
  </si>
  <si>
    <t>ST010314</t>
  </si>
  <si>
    <t>ST010213</t>
  </si>
  <si>
    <t>ST010102</t>
  </si>
  <si>
    <t>ST010106</t>
  </si>
  <si>
    <t>ST010310</t>
  </si>
  <si>
    <t>ST010104</t>
  </si>
  <si>
    <t>ST010210</t>
  </si>
  <si>
    <t>ST010417</t>
  </si>
  <si>
    <t>ST010312</t>
  </si>
  <si>
    <t>ST010212</t>
  </si>
  <si>
    <t>ST010101</t>
  </si>
  <si>
    <t>ST010311</t>
  </si>
  <si>
    <t>ST010211</t>
  </si>
  <si>
    <t>ST010207</t>
  </si>
  <si>
    <t>ST010520</t>
  </si>
  <si>
    <t>SY020201</t>
  </si>
  <si>
    <t>ST010519</t>
  </si>
  <si>
    <t>SY010105</t>
  </si>
  <si>
    <t>SY010101</t>
  </si>
  <si>
    <t>SY020202</t>
  </si>
  <si>
    <t>Lõplik eelarve</t>
  </si>
  <si>
    <t>Kasutamata eelarve jääk</t>
  </si>
  <si>
    <t>Programm</t>
  </si>
  <si>
    <t>Programmi tegevus</t>
  </si>
  <si>
    <t>K/I</t>
  </si>
  <si>
    <t>Eelarve objekt</t>
  </si>
  <si>
    <t>Asutus</t>
  </si>
  <si>
    <t>IN005000</t>
  </si>
  <si>
    <t xml:space="preserve">2024. aasta riigieelarve jäägid (lähteandmed) </t>
  </si>
  <si>
    <t>Üle toodud 2023. aastast</t>
  </si>
  <si>
    <t>2025. aastasse võimalik üle kanda</t>
  </si>
  <si>
    <r>
      <t xml:space="preserve">Jääkide </t>
    </r>
    <r>
      <rPr>
        <b/>
        <sz val="9"/>
        <color rgb="FFFF0000"/>
        <rFont val="Times New Roman"/>
        <family val="1"/>
        <charset val="186"/>
      </rPr>
      <t>avansiline</t>
    </r>
    <r>
      <rPr>
        <b/>
        <sz val="9"/>
        <color theme="1"/>
        <rFont val="Times New Roman"/>
        <family val="1"/>
        <charset val="186"/>
      </rPr>
      <t xml:space="preserve"> 2025. aastasse üle viimine</t>
    </r>
  </si>
  <si>
    <t>ST01</t>
  </si>
  <si>
    <t>SY01</t>
  </si>
  <si>
    <t>SY02</t>
  </si>
  <si>
    <t>Kulud</t>
  </si>
  <si>
    <t>SR100134</t>
  </si>
  <si>
    <t>SR10A050</t>
  </si>
  <si>
    <t>SR10A100</t>
  </si>
  <si>
    <t>SR10A133</t>
  </si>
  <si>
    <t>S20</t>
  </si>
  <si>
    <t>SR10A132</t>
  </si>
  <si>
    <t>Investeeringud</t>
  </si>
  <si>
    <t>IN002000</t>
  </si>
  <si>
    <t>IN101299</t>
  </si>
  <si>
    <t>SR100095</t>
  </si>
  <si>
    <t>Row Labels</t>
  </si>
  <si>
    <t>Grand Total</t>
  </si>
  <si>
    <t>Sum of Jääkide avansiline 2025. aastasse üle viimine</t>
  </si>
  <si>
    <t>ST020101</t>
  </si>
  <si>
    <t>ST020102</t>
  </si>
  <si>
    <t>ST020103</t>
  </si>
  <si>
    <t>ST030101</t>
  </si>
  <si>
    <t>ST030102</t>
  </si>
  <si>
    <t>ST030103</t>
  </si>
  <si>
    <t>ST030104</t>
  </si>
  <si>
    <t>ST030105</t>
  </si>
  <si>
    <t>ST030106</t>
  </si>
  <si>
    <t>ST040101</t>
  </si>
  <si>
    <t>ST040102</t>
  </si>
  <si>
    <t>ST040103</t>
  </si>
  <si>
    <t>ST040104</t>
  </si>
  <si>
    <t>ST050101</t>
  </si>
  <si>
    <t>ST050102</t>
  </si>
  <si>
    <t>ST050103</t>
  </si>
  <si>
    <t>ST060101</t>
  </si>
  <si>
    <t>ST060102</t>
  </si>
  <si>
    <t>(All)</t>
  </si>
  <si>
    <t>Täitmine 2024 seisuga 4.02.2025</t>
  </si>
  <si>
    <t>ST02</t>
  </si>
  <si>
    <t>ST03</t>
  </si>
  <si>
    <t>ST04</t>
  </si>
  <si>
    <t>ST05</t>
  </si>
  <si>
    <t>ST06</t>
  </si>
  <si>
    <t>Lisa 1. Siseministeeriumi valitsemisala 2024. aasta riigieelarve kasutamata vahendite ülekandmine (eurodes)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</si>
</sst>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indent="2"/>
    </xf>
    <xf numFmtId="0" fontId="6" fillId="0" borderId="0" xfId="0" applyFont="1"/>
    <xf numFmtId="3" fontId="6" fillId="0" borderId="0" xfId="0" applyNumberFormat="1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3" fontId="2" fillId="3" borderId="2" xfId="0" applyNumberFormat="1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center"/>
    </xf>
  </cellXfs>
  <cellStyles count="2">
    <cellStyle name="Normaallaad" xfId="0" builtinId="0"/>
    <cellStyle name="Normal 25 9" xfId="1" xr:uid="{F9957320-C1D6-4AF6-B0E3-6AB15BDF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uli Mägi" refreshedDate="45709.621065740743" createdVersion="8" refreshedVersion="8" minRefreshableVersion="3" recordCount="168" xr:uid="{7BF75318-02FB-4F36-8BED-F61F629759A9}">
  <cacheSource type="worksheet">
    <worksheetSource ref="A4:L172" sheet="Avansiliste ülekantavate vorm"/>
  </cacheSource>
  <cacheFields count="12">
    <cacheField name="Programm" numFmtId="0">
      <sharedItems containsBlank="1"/>
    </cacheField>
    <cacheField name="Programmi tegevus" numFmtId="0">
      <sharedItems containsBlank="1"/>
    </cacheField>
    <cacheField name="K/I" numFmtId="0">
      <sharedItems count="2">
        <s v="Kulud"/>
        <s v="Investeeringud"/>
      </sharedItems>
    </cacheField>
    <cacheField name="Eelarve objekt" numFmtId="0">
      <sharedItems count="9">
        <s v="SR100134"/>
        <s v="SR10A050"/>
        <s v="SR10A100"/>
        <s v="SR10A133"/>
        <s v="SR10A132"/>
        <s v="IN002000"/>
        <s v="IN005000"/>
        <s v="IN101299"/>
        <s v="SR100095"/>
      </sharedItems>
    </cacheField>
    <cacheField name="Asutus" numFmtId="0">
      <sharedItems count="7">
        <s v="S30"/>
        <s v="S40"/>
        <s v="S10"/>
        <s v="S70"/>
        <s v="S80"/>
        <s v="S20"/>
        <s v="S50"/>
      </sharedItems>
    </cacheField>
    <cacheField name="Lõplik eelarve, va üle toodud" numFmtId="3">
      <sharedItems containsSemiMixedTypes="0" containsString="0" containsNumber="1" minValue="0" maxValue="9855000"/>
    </cacheField>
    <cacheField name="Üle toodud 2023. aastast" numFmtId="3">
      <sharedItems containsSemiMixedTypes="0" containsString="0" containsNumber="1" minValue="-9.9999990197829902E-5" maxValue="2042691.0000002005"/>
    </cacheField>
    <cacheField name="Lõplik eelarve" numFmtId="3">
      <sharedItems containsSemiMixedTypes="0" containsString="0" containsNumber="1" minValue="0" maxValue="9855000"/>
    </cacheField>
    <cacheField name="Täitmine 2024 seisuga 4.02.2025" numFmtId="3">
      <sharedItems containsSemiMixedTypes="0" containsString="0" containsNumber="1" minValue="0" maxValue="4391531"/>
    </cacheField>
    <cacheField name="Kasutamata eelarve jääk" numFmtId="3">
      <sharedItems containsSemiMixedTypes="0" containsString="0" containsNumber="1" minValue="-120976.59536056663" maxValue="6611803.1900000004"/>
    </cacheField>
    <cacheField name="2025. aastasse võimalik üle kanda" numFmtId="3">
      <sharedItems containsSemiMixedTypes="0" containsString="0" containsNumber="1" minValue="-120976.59536056663" maxValue="6611803.1900000004"/>
    </cacheField>
    <cacheField name="Jääkide avansiline 2025. aastasse üle viimine" numFmtId="3">
      <sharedItems containsSemiMixedTypes="0" containsString="0" containsNumber="1" minValue="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s v="ST01"/>
    <s v="ST010101"/>
    <x v="0"/>
    <x v="0"/>
    <x v="0"/>
    <n v="1746.5301428571438"/>
    <n v="0"/>
    <n v="1746.5301428571438"/>
    <n v="0"/>
    <n v="1746.5301428571438"/>
    <n v="1746.5301428571438"/>
    <n v="0"/>
  </r>
  <r>
    <s v="ST01"/>
    <s v="ST010101"/>
    <x v="0"/>
    <x v="1"/>
    <x v="0"/>
    <n v="5502.9202567025159"/>
    <n v="0"/>
    <n v="5502.9202567025159"/>
    <n v="4191.2205700626582"/>
    <n v="1311.6996866398576"/>
    <n v="1311.6996866398576"/>
    <n v="0"/>
  </r>
  <r>
    <s v="ST01"/>
    <s v="ST010101"/>
    <x v="0"/>
    <x v="1"/>
    <x v="1"/>
    <n v="23681.755193125704"/>
    <n v="0"/>
    <n v="23681.755193125704"/>
    <n v="6339.8888301813877"/>
    <n v="17341.866362944318"/>
    <n v="17341.866362944318"/>
    <n v="0"/>
  </r>
  <r>
    <s v="ST01"/>
    <s v="ST010101"/>
    <x v="0"/>
    <x v="2"/>
    <x v="2"/>
    <n v="1039.7169228731809"/>
    <n v="0"/>
    <n v="1039.7169228731809"/>
    <n v="0"/>
    <n v="1039.7169228731809"/>
    <n v="1039.7169228731809"/>
    <n v="0"/>
  </r>
  <r>
    <s v="ST01"/>
    <s v="ST010101"/>
    <x v="0"/>
    <x v="2"/>
    <x v="3"/>
    <n v="4326.4248340000004"/>
    <n v="0"/>
    <n v="4326.4248340000004"/>
    <n v="1941.9322584899999"/>
    <n v="2384.4925755100003"/>
    <n v="2384.4925755100003"/>
    <n v="0"/>
  </r>
  <r>
    <s v="ST01"/>
    <s v="ST010101"/>
    <x v="0"/>
    <x v="3"/>
    <x v="3"/>
    <n v="0"/>
    <n v="0"/>
    <n v="0"/>
    <n v="2593.4190055320501"/>
    <n v="-2593.4190055320501"/>
    <n v="-2593.4190055320501"/>
    <n v="0"/>
  </r>
  <r>
    <s v="ST01"/>
    <s v="ST010102"/>
    <x v="0"/>
    <x v="0"/>
    <x v="0"/>
    <n v="2765.339392857144"/>
    <n v="0"/>
    <n v="2765.339392857144"/>
    <n v="0"/>
    <n v="2765.339392857144"/>
    <n v="2765.339392857144"/>
    <n v="0"/>
  </r>
  <r>
    <s v="ST01"/>
    <s v="ST010102"/>
    <x v="0"/>
    <x v="1"/>
    <x v="0"/>
    <n v="6193.1901259132683"/>
    <n v="0"/>
    <n v="6193.1901259132683"/>
    <n v="127169.7854864799"/>
    <n v="-120976.59536056663"/>
    <n v="-120976.59536056663"/>
    <n v="0"/>
  </r>
  <r>
    <s v="ST01"/>
    <s v="ST010102"/>
    <x v="0"/>
    <x v="1"/>
    <x v="1"/>
    <n v="12549.094301378576"/>
    <n v="0"/>
    <n v="12549.094301378576"/>
    <n v="4438.6128268213724"/>
    <n v="8110.4814745572039"/>
    <n v="8110.4814745572039"/>
    <n v="0"/>
  </r>
  <r>
    <s v="ST01"/>
    <s v="ST010102"/>
    <x v="0"/>
    <x v="2"/>
    <x v="2"/>
    <n v="6484.1481150189466"/>
    <n v="0"/>
    <n v="6484.1481150189466"/>
    <n v="0"/>
    <n v="6484.1481150189466"/>
    <n v="6484.1481150189466"/>
    <n v="0"/>
  </r>
  <r>
    <s v="ST01"/>
    <s v="ST010102"/>
    <x v="0"/>
    <x v="2"/>
    <x v="3"/>
    <n v="132.598142"/>
    <n v="0"/>
    <n v="132.598142"/>
    <n v="59.517180869999997"/>
    <n v="73.080961129999991"/>
    <n v="73.080961129999991"/>
    <n v="0"/>
  </r>
  <r>
    <s v="ST01"/>
    <s v="ST010102"/>
    <x v="0"/>
    <x v="3"/>
    <x v="3"/>
    <n v="0"/>
    <n v="0"/>
    <n v="0"/>
    <n v="79.484228839150006"/>
    <n v="-79.484228839150006"/>
    <n v="-79.484228839150006"/>
    <n v="0"/>
  </r>
  <r>
    <s v="ST01"/>
    <s v="ST010104"/>
    <x v="0"/>
    <x v="1"/>
    <x v="1"/>
    <n v="4645.4130537483124"/>
    <n v="0"/>
    <n v="4645.4130537483124"/>
    <n v="3080.1562257906949"/>
    <n v="1565.2568279576176"/>
    <n v="1565.2568279576176"/>
    <n v="0"/>
  </r>
  <r>
    <s v="ST01"/>
    <s v="ST010104"/>
    <x v="0"/>
    <x v="2"/>
    <x v="2"/>
    <n v="89.73731658086453"/>
    <n v="0"/>
    <n v="89.73731658086453"/>
    <n v="0"/>
    <n v="89.73731658086453"/>
    <n v="89.73731658086453"/>
    <n v="0"/>
  </r>
  <r>
    <s v="ST01"/>
    <s v="ST010104"/>
    <x v="0"/>
    <x v="2"/>
    <x v="3"/>
    <n v="546.98972400000002"/>
    <n v="0"/>
    <n v="546.98972400000002"/>
    <n v="245.51842013999996"/>
    <n v="301.47130386000003"/>
    <n v="301.47130386000003"/>
    <n v="0"/>
  </r>
  <r>
    <s v="ST01"/>
    <s v="ST010104"/>
    <x v="0"/>
    <x v="3"/>
    <x v="3"/>
    <n v="0"/>
    <n v="0"/>
    <n v="0"/>
    <n v="327.88586430629999"/>
    <n v="-327.88586430629999"/>
    <n v="-327.88586430629999"/>
    <n v="0"/>
  </r>
  <r>
    <s v="ST01"/>
    <s v="ST010106"/>
    <x v="0"/>
    <x v="0"/>
    <x v="0"/>
    <n v="5330.7142857142844"/>
    <n v="0"/>
    <n v="5330.7142857142844"/>
    <n v="0"/>
    <n v="5330.7142857142844"/>
    <n v="5330.7142857142844"/>
    <n v="0"/>
  </r>
  <r>
    <s v="ST01"/>
    <s v="ST010106"/>
    <x v="0"/>
    <x v="1"/>
    <x v="0"/>
    <n v="3446.3259157895441"/>
    <n v="0"/>
    <n v="3446.3259157895441"/>
    <n v="2571.3161424229506"/>
    <n v="875.00977336659344"/>
    <n v="875.00977336659344"/>
    <n v="0"/>
  </r>
  <r>
    <s v="ST01"/>
    <s v="ST010106"/>
    <x v="0"/>
    <x v="1"/>
    <x v="1"/>
    <n v="4687.3918817079266"/>
    <n v="0"/>
    <n v="4687.3918817079266"/>
    <n v="2335.0208604522441"/>
    <n v="2352.3710212556825"/>
    <n v="2352.3710212556825"/>
    <n v="0"/>
  </r>
  <r>
    <s v="ST01"/>
    <s v="ST010106"/>
    <x v="0"/>
    <x v="1"/>
    <x v="3"/>
    <n v="474263.002323583"/>
    <n v="0"/>
    <n v="474263.002323583"/>
    <n v="466792.38"/>
    <n v="7470.6223235829966"/>
    <n v="7470.6223235829966"/>
    <n v="0"/>
  </r>
  <r>
    <s v="ST01"/>
    <s v="ST010106"/>
    <x v="0"/>
    <x v="2"/>
    <x v="2"/>
    <n v="2082.4350312191764"/>
    <n v="0"/>
    <n v="2082.4350312191764"/>
    <n v="0"/>
    <n v="2082.4350312191764"/>
    <n v="2082.4350312191764"/>
    <n v="0"/>
  </r>
  <r>
    <s v="ST01"/>
    <s v="ST010106"/>
    <x v="0"/>
    <x v="2"/>
    <x v="3"/>
    <n v="165.79245400000002"/>
    <n v="0"/>
    <n v="165.79245400000002"/>
    <n v="74.416574189999992"/>
    <n v="91.375879810000029"/>
    <n v="91.375879810000029"/>
    <n v="0"/>
  </r>
  <r>
    <s v="ST01"/>
    <s v="ST010106"/>
    <x v="0"/>
    <x v="3"/>
    <x v="3"/>
    <n v="0"/>
    <n v="0"/>
    <n v="0"/>
    <n v="99.382126738549999"/>
    <n v="-99.382126738549999"/>
    <n v="-99.382126738549999"/>
    <n v="0"/>
  </r>
  <r>
    <s v="ST01"/>
    <s v="ST010207"/>
    <x v="0"/>
    <x v="1"/>
    <x v="1"/>
    <n v="78699.678475835273"/>
    <n v="0"/>
    <n v="78699.678475835273"/>
    <n v="29312.873992197565"/>
    <n v="49386.804483637708"/>
    <n v="49386.804483637708"/>
    <n v="0"/>
  </r>
  <r>
    <s v="ST01"/>
    <s v="ST010207"/>
    <x v="0"/>
    <x v="1"/>
    <x v="4"/>
    <n v="150000"/>
    <n v="0"/>
    <n v="150000"/>
    <n v="149621.04990000001"/>
    <n v="378.95009999998729"/>
    <n v="378.95009999998729"/>
    <n v="0"/>
  </r>
  <r>
    <s v="ST01"/>
    <s v="ST010207"/>
    <x v="0"/>
    <x v="2"/>
    <x v="2"/>
    <n v="3475.7350054993349"/>
    <n v="0"/>
    <n v="3475.7350054993349"/>
    <n v="0"/>
    <n v="3475.7350054993349"/>
    <n v="3475.7350054993349"/>
    <n v="0"/>
  </r>
  <r>
    <s v="ST01"/>
    <s v="ST010207"/>
    <x v="0"/>
    <x v="3"/>
    <x v="4"/>
    <n v="50000"/>
    <n v="0"/>
    <n v="50000"/>
    <n v="38763.370000000003"/>
    <n v="11236.629999999997"/>
    <n v="11236.629999999997"/>
    <n v="0"/>
  </r>
  <r>
    <s v="ST01"/>
    <s v="ST010209"/>
    <x v="0"/>
    <x v="0"/>
    <x v="0"/>
    <n v="582.17671428571452"/>
    <n v="0"/>
    <n v="582.17671428571452"/>
    <n v="0"/>
    <n v="582.17671428571452"/>
    <n v="582.17671428571452"/>
    <n v="0"/>
  </r>
  <r>
    <s v="ST01"/>
    <s v="ST010209"/>
    <x v="0"/>
    <x v="1"/>
    <x v="0"/>
    <n v="3243.3294437081936"/>
    <n v="0"/>
    <n v="3243.3294437081936"/>
    <n v="1475.1792671005478"/>
    <n v="1768.1501766076458"/>
    <n v="1768.1501766076458"/>
    <n v="0"/>
  </r>
  <r>
    <s v="ST01"/>
    <s v="ST010209"/>
    <x v="0"/>
    <x v="1"/>
    <x v="1"/>
    <n v="54018.480410763768"/>
    <n v="0"/>
    <n v="54018.480410763768"/>
    <n v="18229.210303157182"/>
    <n v="35789.270107606586"/>
    <n v="35789.270107606586"/>
    <n v="0"/>
  </r>
  <r>
    <s v="ST01"/>
    <s v="ST010209"/>
    <x v="0"/>
    <x v="2"/>
    <x v="2"/>
    <n v="1643.0700722300492"/>
    <n v="0"/>
    <n v="1643.0700722300492"/>
    <n v="0"/>
    <n v="1643.0700722300492"/>
    <n v="1643.0700722300492"/>
    <n v="0"/>
  </r>
  <r>
    <s v="ST01"/>
    <s v="ST010209"/>
    <x v="0"/>
    <x v="2"/>
    <x v="3"/>
    <n v="9199.8393919999999"/>
    <n v="0"/>
    <n v="9199.8393919999999"/>
    <n v="4129.38293712"/>
    <n v="5070.4564548799999"/>
    <n v="5070.4564548799999"/>
    <n v="0"/>
  </r>
  <r>
    <s v="ST01"/>
    <s v="ST010209"/>
    <x v="0"/>
    <x v="3"/>
    <x v="3"/>
    <n v="0"/>
    <n v="0"/>
    <n v="0"/>
    <n v="5514.7238753703996"/>
    <n v="-5514.7238753703996"/>
    <n v="-5514.7238753703996"/>
    <n v="0"/>
  </r>
  <r>
    <s v="ST01"/>
    <s v="ST010210"/>
    <x v="0"/>
    <x v="1"/>
    <x v="1"/>
    <n v="116915.45134493383"/>
    <n v="0"/>
    <n v="116915.45134493383"/>
    <n v="39679.327488751878"/>
    <n v="77236.123856181948"/>
    <n v="77236.123856181948"/>
    <n v="0"/>
  </r>
  <r>
    <s v="ST01"/>
    <s v="ST010210"/>
    <x v="0"/>
    <x v="2"/>
    <x v="2"/>
    <n v="6303.6848330600405"/>
    <n v="0"/>
    <n v="6303.6848330600405"/>
    <n v="0"/>
    <n v="6303.6848330600405"/>
    <n v="6303.6848330600405"/>
    <n v="0"/>
  </r>
  <r>
    <s v="ST01"/>
    <s v="ST010210"/>
    <x v="0"/>
    <x v="2"/>
    <x v="3"/>
    <n v="18267.080642000001"/>
    <n v="0"/>
    <n v="18267.080642000001"/>
    <n v="8199.2486933699984"/>
    <n v="10067.831948630002"/>
    <n v="10067.831948630002"/>
    <n v="0"/>
  </r>
  <r>
    <s v="ST01"/>
    <s v="ST010210"/>
    <x v="0"/>
    <x v="3"/>
    <x v="3"/>
    <n v="465260.45288313145"/>
    <n v="0"/>
    <n v="465260.45288313145"/>
    <n v="388398.59535390162"/>
    <n v="76861.857529229834"/>
    <n v="76861.857529229834"/>
    <n v="0"/>
  </r>
  <r>
    <s v="ST01"/>
    <s v="ST010211"/>
    <x v="0"/>
    <x v="0"/>
    <x v="0"/>
    <n v="2364.4069642857153"/>
    <n v="0"/>
    <n v="2364.4069642857153"/>
    <n v="0"/>
    <n v="2364.4069642857153"/>
    <n v="2364.4069642857153"/>
    <n v="0"/>
  </r>
  <r>
    <s v="ST01"/>
    <s v="ST010211"/>
    <x v="0"/>
    <x v="1"/>
    <x v="0"/>
    <n v="58477.983967764856"/>
    <n v="0"/>
    <n v="58477.983967764856"/>
    <n v="55498.932259376015"/>
    <n v="2979.0517083888408"/>
    <n v="2979.0517083888408"/>
    <n v="0"/>
  </r>
  <r>
    <s v="ST01"/>
    <s v="ST010211"/>
    <x v="0"/>
    <x v="1"/>
    <x v="1"/>
    <n v="7786.7069607054982"/>
    <n v="0"/>
    <n v="7786.7069607054982"/>
    <n v="2993.8504941086403"/>
    <n v="4792.8564665968579"/>
    <n v="4792.8564665968579"/>
    <n v="0"/>
  </r>
  <r>
    <s v="ST01"/>
    <s v="ST010211"/>
    <x v="0"/>
    <x v="2"/>
    <x v="2"/>
    <n v="552.72214225465018"/>
    <n v="0"/>
    <n v="552.72214225465018"/>
    <n v="0"/>
    <n v="552.72214225465018"/>
    <n v="552.72214225465018"/>
    <n v="0"/>
  </r>
  <r>
    <s v="ST01"/>
    <s v="ST010212"/>
    <x v="0"/>
    <x v="0"/>
    <x v="0"/>
    <n v="25687.2488095238"/>
    <n v="0"/>
    <n v="25687.2488095238"/>
    <n v="11197.12"/>
    <n v="14490.1288095238"/>
    <n v="14490.1288095238"/>
    <n v="0"/>
  </r>
  <r>
    <s v="ST01"/>
    <s v="ST010212"/>
    <x v="0"/>
    <x v="1"/>
    <x v="0"/>
    <n v="183662.93641894506"/>
    <n v="0"/>
    <n v="183662.93641894506"/>
    <n v="203333.17266115255"/>
    <n v="-19670.236242207495"/>
    <n v="-19670.236242207495"/>
    <n v="0"/>
  </r>
  <r>
    <s v="ST01"/>
    <s v="ST010212"/>
    <x v="0"/>
    <x v="1"/>
    <x v="1"/>
    <n v="31543.214804718093"/>
    <n v="0"/>
    <n v="31543.214804718093"/>
    <n v="12855.00977327802"/>
    <n v="18688.205031440073"/>
    <n v="18688.205031440073"/>
    <n v="0"/>
  </r>
  <r>
    <s v="ST01"/>
    <s v="ST010212"/>
    <x v="0"/>
    <x v="2"/>
    <x v="2"/>
    <n v="4191.4657369433608"/>
    <n v="0"/>
    <n v="4191.4657369433608"/>
    <n v="0"/>
    <n v="4191.4657369433608"/>
    <n v="4191.4657369433608"/>
    <n v="0"/>
  </r>
  <r>
    <s v="ST01"/>
    <s v="ST010213"/>
    <x v="0"/>
    <x v="1"/>
    <x v="1"/>
    <n v="16653.003593337049"/>
    <n v="0"/>
    <n v="16653.003593337049"/>
    <n v="7656.3599455188278"/>
    <n v="8996.6436478182222"/>
    <n v="8996.6436478182222"/>
    <n v="0"/>
  </r>
  <r>
    <s v="ST01"/>
    <s v="ST010213"/>
    <x v="0"/>
    <x v="2"/>
    <x v="2"/>
    <n v="2647.180554166981"/>
    <n v="0"/>
    <n v="2647.180554166981"/>
    <n v="0"/>
    <n v="2647.180554166981"/>
    <n v="2647.180554166981"/>
    <n v="0"/>
  </r>
  <r>
    <s v="ST01"/>
    <s v="ST010213"/>
    <x v="0"/>
    <x v="2"/>
    <x v="3"/>
    <n v="1711.477234"/>
    <n v="0"/>
    <n v="1711.477234"/>
    <n v="768.20307248999995"/>
    <n v="943.27416151"/>
    <n v="943.27416151"/>
    <n v="0"/>
  </r>
  <r>
    <s v="ST01"/>
    <s v="ST010213"/>
    <x v="0"/>
    <x v="3"/>
    <x v="3"/>
    <n v="0"/>
    <n v="0"/>
    <n v="0"/>
    <n v="1025.9227321620501"/>
    <n v="-1025.9227321620501"/>
    <n v="-1025.9227321620501"/>
    <n v="0"/>
  </r>
  <r>
    <s v="ST01"/>
    <s v="ST010310"/>
    <x v="0"/>
    <x v="0"/>
    <x v="0"/>
    <n v="788.13565476190513"/>
    <n v="0"/>
    <n v="788.13565476190513"/>
    <n v="0"/>
    <n v="788.13565476190513"/>
    <n v="788.13565476190513"/>
    <n v="0"/>
  </r>
  <r>
    <s v="ST01"/>
    <s v="ST010310"/>
    <x v="0"/>
    <x v="1"/>
    <x v="5"/>
    <n v="4391531"/>
    <n v="0"/>
    <n v="4391531"/>
    <n v="4391531"/>
    <n v="0"/>
    <n v="0"/>
    <n v="0"/>
  </r>
  <r>
    <s v="ST01"/>
    <s v="ST010310"/>
    <x v="0"/>
    <x v="1"/>
    <x v="0"/>
    <n v="13068.297243833709"/>
    <n v="0"/>
    <n v="13068.297243833709"/>
    <n v="2008.1003887806735"/>
    <n v="11060.196855053036"/>
    <n v="11060.196855053036"/>
    <n v="0"/>
  </r>
  <r>
    <s v="ST01"/>
    <s v="ST010310"/>
    <x v="0"/>
    <x v="1"/>
    <x v="1"/>
    <n v="2777.0191285483916"/>
    <n v="0"/>
    <n v="2777.0191285483916"/>
    <n v="985.63851357625958"/>
    <n v="1791.380614972132"/>
    <n v="1791.380614972132"/>
    <n v="0"/>
  </r>
  <r>
    <s v="ST01"/>
    <s v="ST010310"/>
    <x v="0"/>
    <x v="2"/>
    <x v="2"/>
    <n v="4319.8981912655399"/>
    <n v="0"/>
    <n v="4319.8981912655399"/>
    <n v="0"/>
    <n v="4319.8981912655399"/>
    <n v="4319.8981912655399"/>
    <n v="0"/>
  </r>
  <r>
    <s v="ST01"/>
    <s v="ST010310"/>
    <x v="0"/>
    <x v="3"/>
    <x v="5"/>
    <n v="625000"/>
    <n v="0"/>
    <n v="625000"/>
    <n v="625000"/>
    <n v="0"/>
    <n v="0"/>
    <n v="0"/>
  </r>
  <r>
    <s v="ST01"/>
    <s v="ST010311"/>
    <x v="0"/>
    <x v="1"/>
    <x v="1"/>
    <n v="41501.563848323887"/>
    <n v="0"/>
    <n v="41501.563848323887"/>
    <n v="13638.569571657898"/>
    <n v="27862.994276665988"/>
    <n v="27862.994276665988"/>
    <n v="0"/>
  </r>
  <r>
    <s v="ST01"/>
    <s v="ST010311"/>
    <x v="0"/>
    <x v="2"/>
    <x v="2"/>
    <n v="7793.0328638725823"/>
    <n v="0"/>
    <n v="7793.0328638725823"/>
    <n v="0"/>
    <n v="7793.0328638725823"/>
    <n v="7793.0328638725823"/>
    <n v="0"/>
  </r>
  <r>
    <s v="ST01"/>
    <s v="ST010311"/>
    <x v="0"/>
    <x v="2"/>
    <x v="3"/>
    <n v="7923.4703339999996"/>
    <n v="0"/>
    <n v="7923.4703339999996"/>
    <n v="3556.4798259899994"/>
    <n v="4366.9905080099998"/>
    <n v="4366.9905080099998"/>
    <n v="0"/>
  </r>
  <r>
    <s v="ST01"/>
    <s v="ST010311"/>
    <x v="0"/>
    <x v="3"/>
    <x v="3"/>
    <n v="0"/>
    <n v="0"/>
    <n v="0"/>
    <n v="6168.9051350695499"/>
    <n v="-6168.9051350695499"/>
    <n v="-6168.9051350695499"/>
    <n v="0"/>
  </r>
  <r>
    <s v="ST01"/>
    <s v="ST010312"/>
    <x v="0"/>
    <x v="0"/>
    <x v="0"/>
    <n v="4635.4480357142866"/>
    <n v="0"/>
    <n v="4635.4480357142866"/>
    <n v="0"/>
    <n v="4635.4480357142866"/>
    <n v="4635.4480357142866"/>
    <n v="0"/>
  </r>
  <r>
    <s v="ST01"/>
    <s v="ST010312"/>
    <x v="0"/>
    <x v="1"/>
    <x v="0"/>
    <n v="1483587.016027343"/>
    <n v="0"/>
    <n v="1483587.016027343"/>
    <n v="636979.42242462467"/>
    <n v="846607.59360271832"/>
    <n v="846607.59360271832"/>
    <n v="0"/>
  </r>
  <r>
    <s v="ST01"/>
    <s v="ST010312"/>
    <x v="0"/>
    <x v="1"/>
    <x v="1"/>
    <n v="54811.728170511044"/>
    <n v="0"/>
    <n v="54811.728170511044"/>
    <n v="25978.054799028287"/>
    <n v="28833.673371482757"/>
    <n v="28833.673371482757"/>
    <n v="0"/>
  </r>
  <r>
    <s v="ST01"/>
    <s v="ST010312"/>
    <x v="0"/>
    <x v="2"/>
    <x v="2"/>
    <n v="3858.3422489752556"/>
    <n v="0"/>
    <n v="3858.3422489752556"/>
    <n v="0"/>
    <n v="3858.3422489752556"/>
    <n v="3858.3422489752556"/>
    <n v="0"/>
  </r>
  <r>
    <s v="ST01"/>
    <s v="ST010313"/>
    <x v="0"/>
    <x v="1"/>
    <x v="1"/>
    <n v="74604.328560319002"/>
    <n v="0"/>
    <n v="74604.328560319002"/>
    <n v="29992.991594909017"/>
    <n v="44611.336965409981"/>
    <n v="44611.336965409981"/>
    <n v="0"/>
  </r>
  <r>
    <s v="ST01"/>
    <s v="ST010313"/>
    <x v="0"/>
    <x v="2"/>
    <x v="2"/>
    <n v="6932.8398703526673"/>
    <n v="0"/>
    <n v="6932.8398703526673"/>
    <n v="0"/>
    <n v="6932.8398703526673"/>
    <n v="6932.8398703526673"/>
    <n v="0"/>
  </r>
  <r>
    <s v="ST01"/>
    <s v="ST010313"/>
    <x v="0"/>
    <x v="2"/>
    <x v="3"/>
    <n v="10244.146776"/>
    <n v="0"/>
    <n v="10244.146776"/>
    <n v="4598.1242823599996"/>
    <n v="5646.02249364"/>
    <n v="5646.02249364"/>
    <n v="0"/>
  </r>
  <r>
    <s v="ST01"/>
    <s v="ST010313"/>
    <x v="0"/>
    <x v="4"/>
    <x v="1"/>
    <n v="12061.0800000003"/>
    <n v="0"/>
    <n v="12061.0800000003"/>
    <n v="138.4758000006"/>
    <n v="11922.6041999997"/>
    <n v="11922.6041999997"/>
    <n v="0"/>
  </r>
  <r>
    <s v="ST01"/>
    <s v="ST010313"/>
    <x v="0"/>
    <x v="3"/>
    <x v="3"/>
    <n v="777206.50891144061"/>
    <n v="0"/>
    <n v="777206.50891144061"/>
    <n v="636128.84332430619"/>
    <n v="141077.66558713443"/>
    <n v="141077.66558713443"/>
    <n v="0"/>
  </r>
  <r>
    <s v="ST01"/>
    <s v="ST010314"/>
    <x v="0"/>
    <x v="1"/>
    <x v="1"/>
    <n v="16241.484733978947"/>
    <n v="0"/>
    <n v="16241.484733978947"/>
    <n v="5808.7477492523503"/>
    <n v="10432.736984726596"/>
    <n v="10432.736984726596"/>
    <n v="0"/>
  </r>
  <r>
    <s v="ST01"/>
    <s v="ST010314"/>
    <x v="0"/>
    <x v="2"/>
    <x v="2"/>
    <n v="887.00370398454891"/>
    <n v="0"/>
    <n v="887.00370398454891"/>
    <n v="0"/>
    <n v="887.00370398454891"/>
    <n v="887.00370398454891"/>
    <n v="0"/>
  </r>
  <r>
    <s v="ST01"/>
    <s v="ST010314"/>
    <x v="0"/>
    <x v="2"/>
    <x v="3"/>
    <n v="2735.1277259999997"/>
    <n v="0"/>
    <n v="2735.1277259999997"/>
    <n v="1227.67249311"/>
    <n v="1507.4552328899997"/>
    <n v="1507.4552328899997"/>
    <n v="0"/>
  </r>
  <r>
    <s v="ST01"/>
    <s v="ST010314"/>
    <x v="0"/>
    <x v="3"/>
    <x v="3"/>
    <n v="243891.39079999996"/>
    <n v="0"/>
    <n v="243891.39079999996"/>
    <n v="226755.75503828996"/>
    <n v="17135.63576171"/>
    <n v="17135.63576171"/>
    <n v="0"/>
  </r>
  <r>
    <s v="ST01"/>
    <s v="ST010414"/>
    <x v="0"/>
    <x v="1"/>
    <x v="1"/>
    <n v="17330.24104355435"/>
    <n v="0"/>
    <n v="17330.24104355435"/>
    <n v="21591.769322771564"/>
    <n v="-4261.5282792172147"/>
    <n v="-4261.5282792172147"/>
    <n v="0"/>
  </r>
  <r>
    <s v="ST01"/>
    <s v="ST010414"/>
    <x v="0"/>
    <x v="2"/>
    <x v="2"/>
    <n v="11631.49311136683"/>
    <n v="0"/>
    <n v="11631.49311136683"/>
    <n v="0"/>
    <n v="11631.49311136683"/>
    <n v="11631.49311136683"/>
    <n v="0"/>
  </r>
  <r>
    <s v="ST01"/>
    <s v="ST010414"/>
    <x v="0"/>
    <x v="2"/>
    <x v="3"/>
    <n v="961.44100800000001"/>
    <n v="0"/>
    <n v="961.44100800000001"/>
    <n v="431.54645687999994"/>
    <n v="529.89455112000007"/>
    <n v="529.89455112000007"/>
    <n v="0"/>
  </r>
  <r>
    <s v="ST01"/>
    <s v="ST010414"/>
    <x v="0"/>
    <x v="4"/>
    <x v="1"/>
    <n v="42213.780000001003"/>
    <n v="0"/>
    <n v="42213.780000001003"/>
    <n v="484.66530000210003"/>
    <n v="41729.1146999989"/>
    <n v="41729.1146999989"/>
    <n v="0"/>
  </r>
  <r>
    <s v="ST01"/>
    <s v="ST010414"/>
    <x v="0"/>
    <x v="3"/>
    <x v="3"/>
    <n v="1671582.6466000001"/>
    <n v="0"/>
    <n v="1671582.6466000001"/>
    <n v="1265560.7432873596"/>
    <n v="406021.9033126405"/>
    <n v="406021.9033126405"/>
    <n v="0"/>
  </r>
  <r>
    <s v="ST01"/>
    <s v="ST010416"/>
    <x v="0"/>
    <x v="1"/>
    <x v="1"/>
    <n v="64165.048310401457"/>
    <n v="0"/>
    <n v="64165.048310401457"/>
    <n v="34209.121700863099"/>
    <n v="29955.926609538357"/>
    <n v="29955.926609538357"/>
    <n v="0"/>
  </r>
  <r>
    <s v="ST01"/>
    <s v="ST010416"/>
    <x v="0"/>
    <x v="2"/>
    <x v="2"/>
    <n v="1947.1299368860166"/>
    <n v="0"/>
    <n v="1947.1299368860166"/>
    <n v="0"/>
    <n v="1947.1299368860166"/>
    <n v="1947.1299368860166"/>
    <n v="0"/>
  </r>
  <r>
    <s v="ST01"/>
    <s v="ST010416"/>
    <x v="0"/>
    <x v="2"/>
    <x v="3"/>
    <n v="2178.1080659999998"/>
    <n v="0"/>
    <n v="2178.1080659999998"/>
    <n v="977.65209801000003"/>
    <n v="1200.4559679899999"/>
    <n v="1200.4559679899999"/>
    <n v="0"/>
  </r>
  <r>
    <s v="ST01"/>
    <s v="ST010416"/>
    <x v="0"/>
    <x v="4"/>
    <x v="1"/>
    <n v="732686.06000001798"/>
    <n v="0"/>
    <n v="732686.06000001798"/>
    <n v="3854.2431000166998"/>
    <n v="728831.81690000126"/>
    <n v="728831.81690000126"/>
    <n v="0"/>
  </r>
  <r>
    <s v="ST01"/>
    <s v="ST010416"/>
    <x v="0"/>
    <x v="4"/>
    <x v="3"/>
    <n v="101153"/>
    <n v="0"/>
    <n v="101153"/>
    <n v="100954.4"/>
    <n v="198.60000000000582"/>
    <n v="198.60000000000582"/>
    <n v="0"/>
  </r>
  <r>
    <s v="ST01"/>
    <s v="ST010416"/>
    <x v="0"/>
    <x v="3"/>
    <x v="3"/>
    <n v="0"/>
    <n v="0"/>
    <n v="0"/>
    <n v="1305.6385055104499"/>
    <n v="-1305.6385055104499"/>
    <n v="-1305.6385055104499"/>
    <n v="0"/>
  </r>
  <r>
    <s v="ST01"/>
    <s v="ST010417"/>
    <x v="0"/>
    <x v="1"/>
    <x v="1"/>
    <n v="13085.477929840781"/>
    <n v="0"/>
    <n v="13085.477929840781"/>
    <n v="8739.1153096028411"/>
    <n v="4346.3626202379401"/>
    <n v="4346.3626202379401"/>
    <n v="0"/>
  </r>
  <r>
    <s v="ST01"/>
    <s v="ST010417"/>
    <x v="0"/>
    <x v="2"/>
    <x v="2"/>
    <n v="433.97668932310933"/>
    <n v="0"/>
    <n v="433.97668932310933"/>
    <n v="0"/>
    <n v="433.97668932310933"/>
    <n v="433.97668932310933"/>
    <n v="0"/>
  </r>
  <r>
    <s v="ST01"/>
    <s v="ST010417"/>
    <x v="0"/>
    <x v="2"/>
    <x v="3"/>
    <n v="1309.5036680000001"/>
    <n v="0"/>
    <n v="1309.5036680000001"/>
    <n v="587.77570698"/>
    <n v="721.72796102000007"/>
    <n v="721.72796102000007"/>
    <n v="0"/>
  </r>
  <r>
    <s v="ST01"/>
    <s v="ST010417"/>
    <x v="0"/>
    <x v="4"/>
    <x v="1"/>
    <n v="12061.0800000003"/>
    <n v="0"/>
    <n v="12061.0800000003"/>
    <n v="138.4758000006"/>
    <n v="11922.6041999997"/>
    <n v="11922.6041999997"/>
    <n v="0"/>
  </r>
  <r>
    <s v="ST01"/>
    <s v="ST010417"/>
    <x v="0"/>
    <x v="3"/>
    <x v="3"/>
    <n v="973059.00431557791"/>
    <n v="0"/>
    <n v="973059.00431557791"/>
    <n v="789527.22152261401"/>
    <n v="183531.7827929639"/>
    <n v="183531.7827929639"/>
    <n v="0"/>
  </r>
  <r>
    <s v="ST01"/>
    <s v="ST010518"/>
    <x v="0"/>
    <x v="1"/>
    <x v="1"/>
    <n v="12357.113965948411"/>
    <n v="0"/>
    <n v="12357.113965948411"/>
    <n v="7731.7234154751468"/>
    <n v="4625.3905504732638"/>
    <n v="4625.3905504732638"/>
    <n v="0"/>
  </r>
  <r>
    <s v="ST01"/>
    <s v="ST010518"/>
    <x v="0"/>
    <x v="1"/>
    <x v="6"/>
    <n v="31871"/>
    <n v="0"/>
    <n v="31871"/>
    <n v="2055.1680000000006"/>
    <n v="29815.831999999999"/>
    <n v="29815.831999999999"/>
    <n v="0"/>
  </r>
  <r>
    <s v="ST01"/>
    <s v="ST010518"/>
    <x v="0"/>
    <x v="2"/>
    <x v="2"/>
    <n v="2563.4242312431788"/>
    <n v="0"/>
    <n v="2563.4242312431788"/>
    <n v="0"/>
    <n v="2563.4242312431788"/>
    <n v="2563.4242312431788"/>
    <n v="0"/>
  </r>
  <r>
    <s v="ST01"/>
    <s v="ST010518"/>
    <x v="0"/>
    <x v="2"/>
    <x v="6"/>
    <n v="58315.749999999993"/>
    <n v="0"/>
    <n v="58315.749999999993"/>
    <n v="58901.020000000004"/>
    <n v="-585.27000000001135"/>
    <n v="-585.27000000001135"/>
    <n v="0"/>
  </r>
  <r>
    <s v="ST01"/>
    <s v="ST010519"/>
    <x v="0"/>
    <x v="1"/>
    <x v="1"/>
    <n v="793.915345288867"/>
    <n v="0"/>
    <n v="793.915345288867"/>
    <n v="348.42242053714955"/>
    <n v="445.49292475171745"/>
    <n v="445.49292475171745"/>
    <n v="0"/>
  </r>
  <r>
    <s v="ST01"/>
    <s v="ST010519"/>
    <x v="0"/>
    <x v="1"/>
    <x v="6"/>
    <n v="0"/>
    <n v="0"/>
    <n v="0"/>
    <n v="513.79200000000003"/>
    <n v="-513.79200000000003"/>
    <n v="-513.79200000000003"/>
    <n v="0"/>
  </r>
  <r>
    <s v="ST01"/>
    <s v="ST010519"/>
    <x v="0"/>
    <x v="2"/>
    <x v="2"/>
    <n v="3429.1385738836875"/>
    <n v="0"/>
    <n v="3429.1385738836875"/>
    <n v="0"/>
    <n v="3429.1385738836875"/>
    <n v="3429.1385738836875"/>
    <n v="0"/>
  </r>
  <r>
    <s v="ST01"/>
    <s v="ST010519"/>
    <x v="0"/>
    <x v="2"/>
    <x v="6"/>
    <n v="3069.25"/>
    <n v="0"/>
    <n v="3069.25"/>
    <n v="639.99999999999989"/>
    <n v="2429.25"/>
    <n v="2429.25"/>
    <n v="0"/>
  </r>
  <r>
    <s v="ST01"/>
    <s v="ST010520"/>
    <x v="0"/>
    <x v="1"/>
    <x v="1"/>
    <n v="12295.112982630993"/>
    <n v="0"/>
    <n v="12295.112982630993"/>
    <n v="5711.1711191004015"/>
    <n v="6583.9418635305919"/>
    <n v="6583.9418635305919"/>
    <n v="0"/>
  </r>
  <r>
    <s v="ST02"/>
    <s v="ST020101"/>
    <x v="0"/>
    <x v="0"/>
    <x v="0"/>
    <n v="0"/>
    <n v="0"/>
    <n v="0"/>
    <n v="0"/>
    <n v="0"/>
    <n v="0"/>
    <n v="1135.5090964437131"/>
  </r>
  <r>
    <s v="ST02"/>
    <s v="ST020101"/>
    <x v="0"/>
    <x v="2"/>
    <x v="2"/>
    <n v="0"/>
    <n v="0"/>
    <n v="0"/>
    <n v="0"/>
    <n v="0"/>
    <n v="0"/>
    <n v="859.91914527938582"/>
  </r>
  <r>
    <s v="ST02"/>
    <s v="ST020102"/>
    <x v="0"/>
    <x v="0"/>
    <x v="0"/>
    <n v="0"/>
    <n v="0"/>
    <n v="0"/>
    <n v="0"/>
    <n v="0"/>
    <n v="0"/>
    <n v="165.68636734037617"/>
  </r>
  <r>
    <s v="ST02"/>
    <s v="ST020102"/>
    <x v="0"/>
    <x v="1"/>
    <x v="1"/>
    <n v="0"/>
    <n v="0"/>
    <n v="0"/>
    <n v="0"/>
    <n v="0"/>
    <n v="0"/>
    <n v="7442.0668058467509"/>
  </r>
  <r>
    <s v="ST02"/>
    <s v="ST020102"/>
    <x v="0"/>
    <x v="2"/>
    <x v="2"/>
    <n v="0"/>
    <n v="0"/>
    <n v="0"/>
    <n v="0"/>
    <n v="0"/>
    <n v="0"/>
    <n v="409.77943939770091"/>
  </r>
  <r>
    <s v="ST02"/>
    <s v="ST020103"/>
    <x v="0"/>
    <x v="0"/>
    <x v="0"/>
    <n v="0"/>
    <n v="0"/>
    <n v="0"/>
    <n v="0"/>
    <n v="0"/>
    <n v="0"/>
    <n v="803.52616015218769"/>
  </r>
  <r>
    <s v="ST02"/>
    <s v="ST020103"/>
    <x v="0"/>
    <x v="1"/>
    <x v="1"/>
    <n v="0"/>
    <n v="0"/>
    <n v="0"/>
    <n v="0"/>
    <n v="0"/>
    <n v="0"/>
    <n v="3695.1983298544756"/>
  </r>
  <r>
    <s v="ST02"/>
    <s v="ST020103"/>
    <x v="0"/>
    <x v="2"/>
    <x v="2"/>
    <n v="0"/>
    <n v="0"/>
    <n v="0"/>
    <n v="0"/>
    <n v="0"/>
    <n v="0"/>
    <n v="239.26518145572385"/>
  </r>
  <r>
    <s v="ST02"/>
    <s v="ST020103"/>
    <x v="0"/>
    <x v="3"/>
    <x v="4"/>
    <n v="0"/>
    <n v="0"/>
    <n v="0"/>
    <n v="0"/>
    <n v="0"/>
    <n v="0"/>
    <n v="2302.0118200000002"/>
  </r>
  <r>
    <s v="ST03"/>
    <s v="ST030101"/>
    <x v="0"/>
    <x v="1"/>
    <x v="1"/>
    <n v="0"/>
    <n v="0"/>
    <n v="0"/>
    <n v="0"/>
    <n v="0"/>
    <n v="0"/>
    <n v="12933.194154490668"/>
  </r>
  <r>
    <s v="ST03"/>
    <s v="ST030101"/>
    <x v="0"/>
    <x v="2"/>
    <x v="2"/>
    <n v="0"/>
    <n v="0"/>
    <n v="0"/>
    <n v="0"/>
    <n v="0"/>
    <n v="0"/>
    <n v="348.06298099857349"/>
  </r>
  <r>
    <s v="ST03"/>
    <s v="ST030101"/>
    <x v="0"/>
    <x v="3"/>
    <x v="4"/>
    <n v="0"/>
    <n v="0"/>
    <n v="0"/>
    <n v="0"/>
    <n v="0"/>
    <n v="0"/>
    <n v="8463.7083999999995"/>
  </r>
  <r>
    <s v="ST03"/>
    <s v="ST030102"/>
    <x v="0"/>
    <x v="1"/>
    <x v="1"/>
    <n v="0"/>
    <n v="0"/>
    <n v="0"/>
    <n v="0"/>
    <n v="0"/>
    <n v="0"/>
    <n v="49353.131524016579"/>
  </r>
  <r>
    <s v="ST03"/>
    <s v="ST030102"/>
    <x v="0"/>
    <x v="2"/>
    <x v="2"/>
    <n v="0"/>
    <n v="0"/>
    <n v="0"/>
    <n v="0"/>
    <n v="0"/>
    <n v="0"/>
    <n v="945.17893868669762"/>
  </r>
  <r>
    <s v="ST03"/>
    <s v="ST030102"/>
    <x v="0"/>
    <x v="3"/>
    <x v="3"/>
    <n v="0"/>
    <n v="0"/>
    <n v="0"/>
    <n v="0"/>
    <n v="0"/>
    <n v="0"/>
    <n v="105000"/>
  </r>
  <r>
    <s v="ST03"/>
    <s v="ST030103"/>
    <x v="0"/>
    <x v="0"/>
    <x v="0"/>
    <n v="0"/>
    <n v="0"/>
    <n v="0"/>
    <n v="0"/>
    <n v="0"/>
    <n v="0"/>
    <n v="1331.2738070166638"/>
  </r>
  <r>
    <s v="ST03"/>
    <s v="ST030103"/>
    <x v="0"/>
    <x v="2"/>
    <x v="2"/>
    <n v="0"/>
    <n v="0"/>
    <n v="0"/>
    <n v="0"/>
    <n v="0"/>
    <n v="0"/>
    <n v="76.916777674830485"/>
  </r>
  <r>
    <s v="ST03"/>
    <s v="ST030104"/>
    <x v="0"/>
    <x v="0"/>
    <x v="0"/>
    <n v="0"/>
    <n v="0"/>
    <n v="0"/>
    <n v="0"/>
    <n v="0"/>
    <n v="0"/>
    <n v="27567.136475130555"/>
  </r>
  <r>
    <s v="ST03"/>
    <s v="ST030104"/>
    <x v="0"/>
    <x v="2"/>
    <x v="2"/>
    <n v="0"/>
    <n v="0"/>
    <n v="0"/>
    <n v="0"/>
    <n v="0"/>
    <n v="0"/>
    <n v="589.78059960956807"/>
  </r>
  <r>
    <s v="ST03"/>
    <s v="ST030105"/>
    <x v="0"/>
    <x v="1"/>
    <x v="1"/>
    <n v="0"/>
    <n v="0"/>
    <n v="0"/>
    <n v="0"/>
    <n v="0"/>
    <n v="0"/>
    <n v="18853.2359081451"/>
  </r>
  <r>
    <s v="ST03"/>
    <s v="ST030105"/>
    <x v="0"/>
    <x v="2"/>
    <x v="2"/>
    <n v="0"/>
    <n v="0"/>
    <n v="0"/>
    <n v="0"/>
    <n v="0"/>
    <n v="0"/>
    <n v="358.48047403824893"/>
  </r>
  <r>
    <s v="ST03"/>
    <s v="ST030106"/>
    <x v="0"/>
    <x v="0"/>
    <x v="0"/>
    <n v="0"/>
    <n v="0"/>
    <n v="0"/>
    <n v="0"/>
    <n v="0"/>
    <n v="0"/>
    <n v="211.32280692689483"/>
  </r>
  <r>
    <s v="ST03"/>
    <s v="ST030106"/>
    <x v="0"/>
    <x v="2"/>
    <x v="2"/>
    <n v="0"/>
    <n v="0"/>
    <n v="0"/>
    <n v="0"/>
    <n v="0"/>
    <n v="0"/>
    <n v="85264.854742200681"/>
  </r>
  <r>
    <s v="ST04"/>
    <s v="ST040101"/>
    <x v="0"/>
    <x v="0"/>
    <x v="0"/>
    <n v="0"/>
    <n v="0"/>
    <n v="0"/>
    <n v="0"/>
    <n v="0"/>
    <n v="0"/>
    <n v="139.6590295935917"/>
  </r>
  <r>
    <s v="ST04"/>
    <s v="ST040101"/>
    <x v="0"/>
    <x v="1"/>
    <x v="1"/>
    <n v="0"/>
    <n v="0"/>
    <n v="0"/>
    <n v="0"/>
    <n v="0"/>
    <n v="0"/>
    <n v="14884.133611693502"/>
  </r>
  <r>
    <s v="ST04"/>
    <s v="ST040101"/>
    <x v="0"/>
    <x v="2"/>
    <x v="2"/>
    <n v="0"/>
    <n v="0"/>
    <n v="0"/>
    <n v="0"/>
    <n v="0"/>
    <n v="0"/>
    <n v="741.67355067238168"/>
  </r>
  <r>
    <s v="ST04"/>
    <s v="ST040101"/>
    <x v="0"/>
    <x v="3"/>
    <x v="3"/>
    <n v="0"/>
    <n v="0"/>
    <n v="0"/>
    <n v="0"/>
    <n v="0"/>
    <n v="0"/>
    <n v="50000"/>
  </r>
  <r>
    <s v="ST04"/>
    <s v="ST040102"/>
    <x v="0"/>
    <x v="2"/>
    <x v="2"/>
    <n v="0"/>
    <n v="0"/>
    <n v="0"/>
    <n v="0"/>
    <n v="0"/>
    <n v="0"/>
    <n v="1168.5814916214872"/>
  </r>
  <r>
    <s v="ST04"/>
    <s v="ST040103"/>
    <x v="0"/>
    <x v="0"/>
    <x v="0"/>
    <n v="0"/>
    <n v="0"/>
    <n v="0"/>
    <n v="0"/>
    <n v="0"/>
    <n v="0"/>
    <n v="1348.7662573960115"/>
  </r>
  <r>
    <s v="ST04"/>
    <s v="ST040103"/>
    <x v="0"/>
    <x v="1"/>
    <x v="0"/>
    <n v="0"/>
    <n v="0"/>
    <n v="0"/>
    <n v="0"/>
    <n v="0"/>
    <n v="0"/>
    <n v="573659.929999999"/>
  </r>
  <r>
    <s v="ST04"/>
    <s v="ST040103"/>
    <x v="0"/>
    <x v="1"/>
    <x v="1"/>
    <n v="0"/>
    <n v="0"/>
    <n v="0"/>
    <n v="0"/>
    <n v="0"/>
    <n v="0"/>
    <n v="139425.88726515893"/>
  </r>
  <r>
    <s v="ST04"/>
    <s v="ST040103"/>
    <x v="0"/>
    <x v="2"/>
    <x v="2"/>
    <n v="0"/>
    <n v="0"/>
    <n v="0"/>
    <n v="0"/>
    <n v="0"/>
    <n v="0"/>
    <n v="691.10349609414652"/>
  </r>
  <r>
    <s v="ST04"/>
    <s v="ST040103"/>
    <x v="0"/>
    <x v="3"/>
    <x v="4"/>
    <n v="0"/>
    <n v="0"/>
    <n v="0"/>
    <n v="0"/>
    <n v="0"/>
    <n v="0"/>
    <n v="471.27977999999996"/>
  </r>
  <r>
    <s v="ST04"/>
    <s v="ST040104"/>
    <x v="0"/>
    <x v="1"/>
    <x v="1"/>
    <n v="0"/>
    <n v="0"/>
    <n v="0"/>
    <n v="0"/>
    <n v="0"/>
    <n v="0"/>
    <n v="17860.960334032203"/>
  </r>
  <r>
    <s v="ST04"/>
    <s v="ST040104"/>
    <x v="0"/>
    <x v="2"/>
    <x v="2"/>
    <n v="0"/>
    <n v="0"/>
    <n v="0"/>
    <n v="0"/>
    <n v="0"/>
    <n v="0"/>
    <n v="1076.5013736918511"/>
  </r>
  <r>
    <s v="ST04"/>
    <s v="ST040104"/>
    <x v="0"/>
    <x v="4"/>
    <x v="1"/>
    <n v="0"/>
    <n v="0"/>
    <n v="0"/>
    <n v="0"/>
    <n v="0"/>
    <n v="0"/>
    <n v="10500.0000000003"/>
  </r>
  <r>
    <s v="ST04"/>
    <s v="ST040104"/>
    <x v="0"/>
    <x v="3"/>
    <x v="3"/>
    <n v="0"/>
    <n v="0"/>
    <n v="0"/>
    <n v="0"/>
    <n v="0"/>
    <n v="0"/>
    <n v="175400"/>
  </r>
  <r>
    <s v="ST05"/>
    <s v="ST050101"/>
    <x v="0"/>
    <x v="1"/>
    <x v="1"/>
    <n v="0"/>
    <n v="0"/>
    <n v="0"/>
    <n v="0"/>
    <n v="0"/>
    <n v="0"/>
    <n v="7442.0668058467518"/>
  </r>
  <r>
    <s v="ST05"/>
    <s v="ST050101"/>
    <x v="0"/>
    <x v="2"/>
    <x v="2"/>
    <n v="0"/>
    <n v="0"/>
    <n v="0"/>
    <n v="0"/>
    <n v="0"/>
    <n v="0"/>
    <n v="1659.9093103466475"/>
  </r>
  <r>
    <s v="ST05"/>
    <s v="ST050101"/>
    <x v="0"/>
    <x v="4"/>
    <x v="1"/>
    <n v="0"/>
    <n v="0"/>
    <n v="0"/>
    <n v="0"/>
    <n v="0"/>
    <n v="0"/>
    <n v="36750.000000001048"/>
  </r>
  <r>
    <s v="ST05"/>
    <s v="ST050101"/>
    <x v="0"/>
    <x v="3"/>
    <x v="3"/>
    <n v="0"/>
    <n v="0"/>
    <n v="0"/>
    <n v="0"/>
    <n v="0"/>
    <n v="0"/>
    <n v="200000"/>
  </r>
  <r>
    <s v="ST05"/>
    <s v="ST050102"/>
    <x v="0"/>
    <x v="1"/>
    <x v="1"/>
    <n v="0"/>
    <n v="0"/>
    <n v="0"/>
    <n v="0"/>
    <n v="0"/>
    <n v="0"/>
    <n v="7442.0668058467509"/>
  </r>
  <r>
    <s v="ST05"/>
    <s v="ST050102"/>
    <x v="0"/>
    <x v="2"/>
    <x v="2"/>
    <n v="0"/>
    <n v="0"/>
    <n v="0"/>
    <n v="0"/>
    <n v="0"/>
    <n v="0"/>
    <n v="62.384920120702567"/>
  </r>
  <r>
    <s v="ST05"/>
    <s v="ST050102"/>
    <x v="0"/>
    <x v="4"/>
    <x v="1"/>
    <n v="0"/>
    <n v="0"/>
    <n v="0"/>
    <n v="0"/>
    <n v="0"/>
    <n v="0"/>
    <n v="10500.0000000003"/>
  </r>
  <r>
    <s v="ST05"/>
    <s v="ST050102"/>
    <x v="0"/>
    <x v="3"/>
    <x v="3"/>
    <n v="0"/>
    <n v="0"/>
    <n v="0"/>
    <n v="0"/>
    <n v="0"/>
    <n v="0"/>
    <n v="219600"/>
  </r>
  <r>
    <s v="ST05"/>
    <s v="ST050103"/>
    <x v="0"/>
    <x v="2"/>
    <x v="2"/>
    <n v="0"/>
    <n v="0"/>
    <n v="0"/>
    <n v="0"/>
    <n v="0"/>
    <n v="0"/>
    <n v="387.96178638527101"/>
  </r>
  <r>
    <s v="ST05"/>
    <s v="ST050103"/>
    <x v="0"/>
    <x v="4"/>
    <x v="1"/>
    <n v="0"/>
    <n v="0"/>
    <n v="0"/>
    <n v="0"/>
    <n v="0"/>
    <n v="0"/>
    <n v="642250.00000001839"/>
  </r>
  <r>
    <s v="ST06"/>
    <s v="ST060101"/>
    <x v="0"/>
    <x v="1"/>
    <x v="1"/>
    <n v="0"/>
    <n v="0"/>
    <n v="0"/>
    <n v="0"/>
    <n v="0"/>
    <n v="0"/>
    <n v="20558.45511482596"/>
  </r>
  <r>
    <s v="ST06"/>
    <s v="ST060101"/>
    <x v="0"/>
    <x v="1"/>
    <x v="6"/>
    <n v="0"/>
    <n v="0"/>
    <n v="0"/>
    <n v="0"/>
    <n v="0"/>
    <n v="0"/>
    <n v="29302.039999999994"/>
  </r>
  <r>
    <s v="ST06"/>
    <s v="ST060101"/>
    <x v="0"/>
    <x v="2"/>
    <x v="2"/>
    <n v="0"/>
    <n v="0"/>
    <n v="0"/>
    <n v="0"/>
    <n v="0"/>
    <n v="0"/>
    <n v="391.66640246077031"/>
  </r>
  <r>
    <s v="ST06"/>
    <s v="ST060102"/>
    <x v="0"/>
    <x v="1"/>
    <x v="1"/>
    <n v="0"/>
    <n v="0"/>
    <n v="0"/>
    <n v="0"/>
    <n v="0"/>
    <n v="0"/>
    <n v="109.60334029229386"/>
  </r>
  <r>
    <s v="ST06"/>
    <s v="ST060102"/>
    <x v="0"/>
    <x v="2"/>
    <x v="2"/>
    <n v="0"/>
    <n v="0"/>
    <n v="0"/>
    <n v="0"/>
    <n v="0"/>
    <n v="0"/>
    <n v="602.37938926533525"/>
  </r>
  <r>
    <s v="SY01"/>
    <s v="SY010101"/>
    <x v="0"/>
    <x v="1"/>
    <x v="1"/>
    <n v="449.01185686262539"/>
    <n v="0"/>
    <n v="449.01185686262539"/>
    <n v="155.75675952792886"/>
    <n v="293.25509733469653"/>
    <n v="293.25509733469653"/>
    <n v="0"/>
  </r>
  <r>
    <s v="SY01"/>
    <s v="SY010101"/>
    <x v="0"/>
    <x v="2"/>
    <x v="2"/>
    <n v="3223.9696039999999"/>
    <n v="0"/>
    <n v="3223.9696039999999"/>
    <n v="0"/>
    <n v="3223.9696039999999"/>
    <n v="3223.9696039999999"/>
    <n v="439.8"/>
  </r>
  <r>
    <s v="SY01"/>
    <s v="SY010105"/>
    <x v="0"/>
    <x v="1"/>
    <x v="1"/>
    <n v="209.18604497756309"/>
    <n v="0"/>
    <n v="209.18604497756309"/>
    <n v="72.564098266423429"/>
    <n v="136.62194671113966"/>
    <n v="136.62194671113966"/>
    <n v="0"/>
  </r>
  <r>
    <s v="SY01"/>
    <s v="SY010105"/>
    <x v="0"/>
    <x v="2"/>
    <x v="2"/>
    <n v="1501.8946169999999"/>
    <n v="0"/>
    <n v="1501.8946169999999"/>
    <n v="0"/>
    <n v="1501.8946169999999"/>
    <n v="1501.8946169999999"/>
    <n v="218.25"/>
  </r>
  <r>
    <s v="SY02"/>
    <s v="SY020201"/>
    <x v="0"/>
    <x v="1"/>
    <x v="1"/>
    <n v="17810.707878124187"/>
    <n v="0"/>
    <n v="17810.707878124187"/>
    <n v="7246.0907898089108"/>
    <n v="10564.617088315277"/>
    <n v="10564.617088315277"/>
    <n v="0"/>
  </r>
  <r>
    <s v="SY02"/>
    <s v="SY020201"/>
    <x v="0"/>
    <x v="2"/>
    <x v="2"/>
    <n v="14973.341045499999"/>
    <n v="0"/>
    <n v="14973.341045499999"/>
    <n v="0"/>
    <n v="14973.341045499999"/>
    <n v="14973.341045499999"/>
    <n v="1945.65"/>
  </r>
  <r>
    <s v="SY02"/>
    <s v="SY020202"/>
    <x v="0"/>
    <x v="1"/>
    <x v="1"/>
    <n v="16838.870180485417"/>
    <n v="0"/>
    <n v="16838.870180485417"/>
    <n v="6908.9720962649026"/>
    <n v="9929.8980842205146"/>
    <n v="9929.8980842205146"/>
    <n v="0"/>
  </r>
  <r>
    <s v="SY02"/>
    <s v="SY020202"/>
    <x v="0"/>
    <x v="2"/>
    <x v="2"/>
    <n v="7994.6195825000004"/>
    <n v="0"/>
    <n v="7994.6195825000004"/>
    <n v="0"/>
    <n v="7994.6195825000004"/>
    <n v="7994.6195825000004"/>
    <n v="1521.9"/>
  </r>
  <r>
    <m/>
    <m/>
    <x v="1"/>
    <x v="5"/>
    <x v="2"/>
    <n v="242709.98759399258"/>
    <n v="1260201.9996999998"/>
    <n v="1502911.9872939924"/>
    <n v="41684"/>
    <n v="1461227.9872939924"/>
    <n v="1461227.9872939924"/>
    <n v="0"/>
  </r>
  <r>
    <m/>
    <m/>
    <x v="1"/>
    <x v="5"/>
    <x v="0"/>
    <n v="0"/>
    <n v="2"/>
    <n v="2"/>
    <n v="0"/>
    <n v="2"/>
    <n v="2"/>
    <n v="0"/>
  </r>
  <r>
    <m/>
    <m/>
    <x v="1"/>
    <x v="5"/>
    <x v="1"/>
    <n v="1669779.7643282535"/>
    <n v="2042691.0000002005"/>
    <n v="3712470.7643284537"/>
    <n v="2391235.6725431634"/>
    <n v="1321235.0917852903"/>
    <n v="1321235.0917852903"/>
    <n v="0"/>
  </r>
  <r>
    <m/>
    <m/>
    <x v="1"/>
    <x v="5"/>
    <x v="3"/>
    <n v="435330.35900000011"/>
    <n v="10404.20000000001"/>
    <n v="445734.55900000012"/>
    <n v="93150"/>
    <n v="352584.55900000012"/>
    <n v="352584.55900000012"/>
    <n v="170000"/>
  </r>
  <r>
    <m/>
    <m/>
    <x v="1"/>
    <x v="6"/>
    <x v="2"/>
    <n v="34475.999689999793"/>
    <n v="-9.9999990197829902E-5"/>
    <n v="34475.999589999803"/>
    <n v="0"/>
    <n v="34475.999589999803"/>
    <n v="34475.999589999803"/>
    <n v="0"/>
  </r>
  <r>
    <m/>
    <m/>
    <x v="1"/>
    <x v="6"/>
    <x v="0"/>
    <n v="2667026.9998999992"/>
    <n v="1176661.9400899899"/>
    <n v="3843688.9399899892"/>
    <n v="1803697.1688999999"/>
    <n v="2039991.7710899892"/>
    <n v="2039991.7710899892"/>
    <n v="1862292"/>
  </r>
  <r>
    <m/>
    <m/>
    <x v="1"/>
    <x v="6"/>
    <x v="6"/>
    <n v="400837"/>
    <n v="15368.91"/>
    <n v="416205.91"/>
    <n v="410401.0098"/>
    <n v="5804.9001999999746"/>
    <n v="5804.9001999999746"/>
    <n v="0"/>
  </r>
  <r>
    <m/>
    <m/>
    <x v="1"/>
    <x v="6"/>
    <x v="3"/>
    <n v="3256969.2552000005"/>
    <n v="36951.510000000009"/>
    <n v="3293920.7652000003"/>
    <n v="1578190.1299000005"/>
    <n v="1715730.6352999997"/>
    <n v="1715730.6352999997"/>
    <n v="1200000"/>
  </r>
  <r>
    <m/>
    <m/>
    <x v="1"/>
    <x v="7"/>
    <x v="6"/>
    <n v="591060.99980000011"/>
    <n v="0"/>
    <n v="591060.99980000011"/>
    <n v="508367.24899999995"/>
    <n v="82693.750800000154"/>
    <n v="82693.750800000154"/>
    <n v="82694"/>
  </r>
  <r>
    <m/>
    <m/>
    <x v="1"/>
    <x v="8"/>
    <x v="3"/>
    <n v="9855000"/>
    <n v="0"/>
    <n v="9855000"/>
    <n v="3243196.8099999996"/>
    <n v="6611803.1900000004"/>
    <n v="6611803.1900000004"/>
    <n v="5000000"/>
  </r>
  <r>
    <m/>
    <m/>
    <x v="1"/>
    <x v="1"/>
    <x v="0"/>
    <n v="332235.00000000006"/>
    <n v="0"/>
    <n v="332235.00000000006"/>
    <n v="318485.06000000006"/>
    <n v="13749.940000000002"/>
    <n v="13749.940000000002"/>
    <n v="137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F48CF4-11C5-4B40-B047-7EF92457187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6" firstHeaderRow="1" firstDataRow="1" firstDataCol="1" rowPageCount="1" colPageCount="1"/>
  <pivotFields count="12">
    <pivotField showAll="0"/>
    <pivotField showAll="0"/>
    <pivotField axis="axisPage" multipleItemSelectionAllowed="1" showAll="0">
      <items count="3">
        <item x="1"/>
        <item x="0"/>
        <item t="default"/>
      </items>
    </pivotField>
    <pivotField axis="axisRow" showAll="0">
      <items count="10">
        <item x="5"/>
        <item x="6"/>
        <item x="7"/>
        <item x="8"/>
        <item x="0"/>
        <item x="1"/>
        <item x="2"/>
        <item x="4"/>
        <item x="3"/>
        <item t="default"/>
      </items>
    </pivotField>
    <pivotField axis="axisRow" showAll="0">
      <items count="8">
        <item x="2"/>
        <item x="5"/>
        <item x="0"/>
        <item x="1"/>
        <item x="6"/>
        <item x="3"/>
        <item x="4"/>
        <item t="default"/>
      </items>
    </pivotField>
    <pivotField numFmtId="3" showAll="0"/>
    <pivotField showAll="0"/>
    <pivotField numFmtId="3" showAll="0"/>
    <pivotField numFmtId="3" showAll="0"/>
    <pivotField numFmtId="3" showAll="0"/>
    <pivotField numFmtId="3" showAll="0"/>
    <pivotField dataField="1" showAll="0"/>
  </pivotFields>
  <rowFields count="2">
    <field x="4"/>
    <field x="3"/>
  </rowFields>
  <rowItems count="33">
    <i>
      <x/>
    </i>
    <i r="1">
      <x/>
    </i>
    <i r="1">
      <x v="1"/>
    </i>
    <i r="1">
      <x v="6"/>
    </i>
    <i>
      <x v="1"/>
    </i>
    <i r="1">
      <x v="5"/>
    </i>
    <i r="1">
      <x v="8"/>
    </i>
    <i>
      <x v="2"/>
    </i>
    <i r="1">
      <x/>
    </i>
    <i r="1">
      <x v="1"/>
    </i>
    <i r="1">
      <x v="4"/>
    </i>
    <i r="1">
      <x v="5"/>
    </i>
    <i>
      <x v="3"/>
    </i>
    <i r="1">
      <x/>
    </i>
    <i r="1">
      <x v="5"/>
    </i>
    <i r="1">
      <x v="7"/>
    </i>
    <i>
      <x v="4"/>
    </i>
    <i r="1">
      <x v="1"/>
    </i>
    <i r="1">
      <x v="2"/>
    </i>
    <i r="1">
      <x v="5"/>
    </i>
    <i r="1">
      <x v="6"/>
    </i>
    <i>
      <x v="5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>
      <x v="6"/>
    </i>
    <i r="1">
      <x v="5"/>
    </i>
    <i r="1">
      <x v="8"/>
    </i>
    <i t="grand">
      <x/>
    </i>
  </rowItems>
  <colItems count="1">
    <i/>
  </colItems>
  <pageFields count="1">
    <pageField fld="2" hier="-1"/>
  </pageFields>
  <dataFields count="1">
    <dataField name="Sum of Jääkide avansiline 2025. aastasse üle viimine" fld="11" baseField="4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6CA8-BFBF-4B04-9F42-E9C62AC73DDF}">
  <dimension ref="A1:B36"/>
  <sheetViews>
    <sheetView workbookViewId="0">
      <selection activeCell="B7" sqref="B7"/>
    </sheetView>
  </sheetViews>
  <sheetFormatPr defaultRowHeight="14.5" x14ac:dyDescent="0.35"/>
  <cols>
    <col min="1" max="1" width="13.1796875" bestFit="1" customWidth="1"/>
    <col min="2" max="2" width="48.1796875" bestFit="1" customWidth="1"/>
    <col min="3" max="4" width="20.26953125" bestFit="1" customWidth="1"/>
  </cols>
  <sheetData>
    <row r="1" spans="1:2" x14ac:dyDescent="0.35">
      <c r="A1" s="13" t="s">
        <v>36</v>
      </c>
      <c r="B1" t="s">
        <v>79</v>
      </c>
    </row>
    <row r="3" spans="1:2" x14ac:dyDescent="0.35">
      <c r="A3" s="13" t="s">
        <v>58</v>
      </c>
      <c r="B3" t="s">
        <v>60</v>
      </c>
    </row>
    <row r="4" spans="1:2" x14ac:dyDescent="0.35">
      <c r="A4" s="14" t="s">
        <v>2</v>
      </c>
      <c r="B4" s="15">
        <v>100000</v>
      </c>
    </row>
    <row r="5" spans="1:2" x14ac:dyDescent="0.35">
      <c r="A5" s="16" t="s">
        <v>55</v>
      </c>
      <c r="B5" s="15">
        <v>0</v>
      </c>
    </row>
    <row r="6" spans="1:2" x14ac:dyDescent="0.35">
      <c r="A6" s="16" t="s">
        <v>39</v>
      </c>
      <c r="B6" s="15">
        <v>0</v>
      </c>
    </row>
    <row r="7" spans="1:2" x14ac:dyDescent="0.35">
      <c r="A7" s="16" t="s">
        <v>50</v>
      </c>
      <c r="B7" s="15">
        <v>100000</v>
      </c>
    </row>
    <row r="8" spans="1:2" x14ac:dyDescent="0.35">
      <c r="A8" s="14" t="s">
        <v>52</v>
      </c>
      <c r="B8" s="15">
        <v>0</v>
      </c>
    </row>
    <row r="9" spans="1:2" x14ac:dyDescent="0.35">
      <c r="A9" s="16" t="s">
        <v>49</v>
      </c>
      <c r="B9" s="15">
        <v>0</v>
      </c>
    </row>
    <row r="10" spans="1:2" x14ac:dyDescent="0.35">
      <c r="A10" s="16" t="s">
        <v>51</v>
      </c>
      <c r="B10" s="15">
        <v>0</v>
      </c>
    </row>
    <row r="11" spans="1:2" x14ac:dyDescent="0.35">
      <c r="A11" s="14" t="s">
        <v>4</v>
      </c>
      <c r="B11" s="15">
        <v>2482404.8099999987</v>
      </c>
    </row>
    <row r="12" spans="1:2" x14ac:dyDescent="0.35">
      <c r="A12" s="16" t="s">
        <v>55</v>
      </c>
      <c r="B12" s="15">
        <v>0</v>
      </c>
    </row>
    <row r="13" spans="1:2" x14ac:dyDescent="0.35">
      <c r="A13" s="16" t="s">
        <v>39</v>
      </c>
      <c r="B13" s="15">
        <v>1862292</v>
      </c>
    </row>
    <row r="14" spans="1:2" x14ac:dyDescent="0.35">
      <c r="A14" s="16" t="s">
        <v>48</v>
      </c>
      <c r="B14" s="15">
        <v>32702.879999999997</v>
      </c>
    </row>
    <row r="15" spans="1:2" x14ac:dyDescent="0.35">
      <c r="A15" s="16" t="s">
        <v>49</v>
      </c>
      <c r="B15" s="15">
        <v>587409.929999999</v>
      </c>
    </row>
    <row r="16" spans="1:2" x14ac:dyDescent="0.35">
      <c r="A16" s="14" t="s">
        <v>3</v>
      </c>
      <c r="B16" s="15">
        <v>1000000.0000000701</v>
      </c>
    </row>
    <row r="17" spans="1:2" x14ac:dyDescent="0.35">
      <c r="A17" s="16" t="s">
        <v>55</v>
      </c>
      <c r="B17" s="15">
        <v>0</v>
      </c>
    </row>
    <row r="18" spans="1:2" x14ac:dyDescent="0.35">
      <c r="A18" s="16" t="s">
        <v>49</v>
      </c>
      <c r="B18" s="15">
        <v>300000.00000005</v>
      </c>
    </row>
    <row r="19" spans="1:2" x14ac:dyDescent="0.35">
      <c r="A19" s="16" t="s">
        <v>53</v>
      </c>
      <c r="B19" s="15">
        <v>700000.00000002002</v>
      </c>
    </row>
    <row r="20" spans="1:2" x14ac:dyDescent="0.35">
      <c r="A20" s="14" t="s">
        <v>1</v>
      </c>
      <c r="B20" s="15">
        <v>111996.04</v>
      </c>
    </row>
    <row r="21" spans="1:2" x14ac:dyDescent="0.35">
      <c r="A21" s="16" t="s">
        <v>39</v>
      </c>
      <c r="B21" s="15">
        <v>0</v>
      </c>
    </row>
    <row r="22" spans="1:2" x14ac:dyDescent="0.35">
      <c r="A22" s="16" t="s">
        <v>56</v>
      </c>
      <c r="B22" s="15">
        <v>82694</v>
      </c>
    </row>
    <row r="23" spans="1:2" x14ac:dyDescent="0.35">
      <c r="A23" s="16" t="s">
        <v>49</v>
      </c>
      <c r="B23" s="15">
        <v>29302.039999999994</v>
      </c>
    </row>
    <row r="24" spans="1:2" x14ac:dyDescent="0.35">
      <c r="A24" s="16" t="s">
        <v>50</v>
      </c>
      <c r="B24" s="15">
        <v>0</v>
      </c>
    </row>
    <row r="25" spans="1:2" x14ac:dyDescent="0.35">
      <c r="A25" s="14" t="s">
        <v>0</v>
      </c>
      <c r="B25" s="15">
        <v>7120000</v>
      </c>
    </row>
    <row r="26" spans="1:2" x14ac:dyDescent="0.35">
      <c r="A26" s="16" t="s">
        <v>55</v>
      </c>
      <c r="B26" s="15">
        <v>170000</v>
      </c>
    </row>
    <row r="27" spans="1:2" x14ac:dyDescent="0.35">
      <c r="A27" s="16" t="s">
        <v>39</v>
      </c>
      <c r="B27" s="15">
        <v>1200000</v>
      </c>
    </row>
    <row r="28" spans="1:2" x14ac:dyDescent="0.35">
      <c r="A28" s="16" t="s">
        <v>57</v>
      </c>
      <c r="B28" s="15">
        <v>5000000</v>
      </c>
    </row>
    <row r="29" spans="1:2" x14ac:dyDescent="0.35">
      <c r="A29" s="16" t="s">
        <v>49</v>
      </c>
      <c r="B29" s="15">
        <v>0</v>
      </c>
    </row>
    <row r="30" spans="1:2" x14ac:dyDescent="0.35">
      <c r="A30" s="16" t="s">
        <v>50</v>
      </c>
      <c r="B30" s="15">
        <v>0</v>
      </c>
    </row>
    <row r="31" spans="1:2" x14ac:dyDescent="0.35">
      <c r="A31" s="16" t="s">
        <v>53</v>
      </c>
      <c r="B31" s="15">
        <v>0</v>
      </c>
    </row>
    <row r="32" spans="1:2" x14ac:dyDescent="0.35">
      <c r="A32" s="16" t="s">
        <v>51</v>
      </c>
      <c r="B32" s="15">
        <v>750000</v>
      </c>
    </row>
    <row r="33" spans="1:2" x14ac:dyDescent="0.35">
      <c r="A33" s="14" t="s">
        <v>5</v>
      </c>
      <c r="B33" s="15">
        <v>11237</v>
      </c>
    </row>
    <row r="34" spans="1:2" x14ac:dyDescent="0.35">
      <c r="A34" s="16" t="s">
        <v>49</v>
      </c>
      <c r="B34" s="15">
        <v>0</v>
      </c>
    </row>
    <row r="35" spans="1:2" x14ac:dyDescent="0.35">
      <c r="A35" s="16" t="s">
        <v>51</v>
      </c>
      <c r="B35" s="15">
        <v>11237</v>
      </c>
    </row>
    <row r="36" spans="1:2" x14ac:dyDescent="0.35">
      <c r="A36" s="14" t="s">
        <v>59</v>
      </c>
      <c r="B36" s="15">
        <v>10825637.850000069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BC5B-40E9-489F-A5CC-7F435A4BC34B}">
  <dimension ref="A1:N172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ColWidth="9.1796875" defaultRowHeight="12" x14ac:dyDescent="0.3"/>
  <cols>
    <col min="1" max="5" width="14.453125" style="3" customWidth="1"/>
    <col min="6" max="11" width="18" style="3" customWidth="1"/>
    <col min="12" max="12" width="15.1796875" style="3" customWidth="1"/>
    <col min="13" max="13" width="9.1796875" style="3"/>
    <col min="14" max="14" width="10.453125" style="3" bestFit="1" customWidth="1"/>
    <col min="15" max="16384" width="9.1796875" style="3"/>
  </cols>
  <sheetData>
    <row r="1" spans="1:14" x14ac:dyDescent="0.3">
      <c r="A1" s="2" t="s">
        <v>86</v>
      </c>
      <c r="B1" s="2"/>
      <c r="C1" s="2"/>
      <c r="D1" s="2"/>
      <c r="E1" s="2"/>
      <c r="M1" s="4"/>
    </row>
    <row r="2" spans="1:14" s="4" customFormat="1" x14ac:dyDescent="0.3">
      <c r="F2" s="4">
        <f t="shared" ref="F2:L2" si="0">SUBTOTAL(9,F5:F1048576)</f>
        <v>32957885.370746043</v>
      </c>
      <c r="G2" s="4">
        <f t="shared" si="0"/>
        <v>4542281.5596901905</v>
      </c>
      <c r="H2" s="4">
        <f t="shared" si="0"/>
        <v>37500166.930436231</v>
      </c>
      <c r="I2" s="4">
        <f t="shared" si="0"/>
        <v>20918542.399244085</v>
      </c>
      <c r="J2" s="4">
        <f t="shared" si="0"/>
        <v>16581624.531192156</v>
      </c>
      <c r="K2" s="4">
        <f t="shared" si="0"/>
        <v>16581624.531192156</v>
      </c>
      <c r="L2" s="4">
        <f t="shared" si="0"/>
        <v>10825637.850000069</v>
      </c>
    </row>
    <row r="3" spans="1:14" ht="36" customHeight="1" x14ac:dyDescent="0.3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4" ht="35" x14ac:dyDescent="0.3">
      <c r="A4" s="5" t="s">
        <v>34</v>
      </c>
      <c r="B4" s="6" t="s">
        <v>35</v>
      </c>
      <c r="C4" s="5" t="s">
        <v>36</v>
      </c>
      <c r="D4" s="5" t="s">
        <v>37</v>
      </c>
      <c r="E4" s="5" t="s">
        <v>38</v>
      </c>
      <c r="F4" s="1" t="s">
        <v>6</v>
      </c>
      <c r="G4" s="1" t="s">
        <v>41</v>
      </c>
      <c r="H4" s="1" t="s">
        <v>32</v>
      </c>
      <c r="I4" s="1" t="s">
        <v>80</v>
      </c>
      <c r="J4" s="1" t="s">
        <v>33</v>
      </c>
      <c r="K4" s="7" t="s">
        <v>42</v>
      </c>
      <c r="L4" s="12" t="s">
        <v>43</v>
      </c>
    </row>
    <row r="5" spans="1:14" x14ac:dyDescent="0.3">
      <c r="A5" s="8" t="s">
        <v>44</v>
      </c>
      <c r="B5" s="8" t="s">
        <v>22</v>
      </c>
      <c r="C5" s="8" t="s">
        <v>47</v>
      </c>
      <c r="D5" s="8" t="s">
        <v>48</v>
      </c>
      <c r="E5" s="8" t="s">
        <v>4</v>
      </c>
      <c r="F5" s="9">
        <v>1746.5301428571438</v>
      </c>
      <c r="G5" s="9">
        <v>0</v>
      </c>
      <c r="H5" s="9">
        <f t="shared" ref="H5:H36" si="1">F5+G5</f>
        <v>1746.5301428571438</v>
      </c>
      <c r="I5" s="9">
        <v>0</v>
      </c>
      <c r="J5" s="9">
        <f t="shared" ref="J5:J36" si="2">H5-I5</f>
        <v>1746.5301428571438</v>
      </c>
      <c r="K5" s="9">
        <f t="shared" ref="K5:K36" si="3">J5</f>
        <v>1746.5301428571438</v>
      </c>
      <c r="L5" s="9">
        <v>0</v>
      </c>
    </row>
    <row r="6" spans="1:14" s="11" customFormat="1" x14ac:dyDescent="0.3">
      <c r="A6" s="10" t="s">
        <v>44</v>
      </c>
      <c r="B6" s="10" t="s">
        <v>22</v>
      </c>
      <c r="C6" s="8" t="s">
        <v>47</v>
      </c>
      <c r="D6" s="10" t="s">
        <v>49</v>
      </c>
      <c r="E6" s="10" t="s">
        <v>4</v>
      </c>
      <c r="F6" s="9">
        <v>5502.9202567025159</v>
      </c>
      <c r="G6" s="9">
        <v>0</v>
      </c>
      <c r="H6" s="9">
        <f t="shared" si="1"/>
        <v>5502.9202567025159</v>
      </c>
      <c r="I6" s="9">
        <v>4191.2205700626582</v>
      </c>
      <c r="J6" s="9">
        <f t="shared" si="2"/>
        <v>1311.6996866398576</v>
      </c>
      <c r="K6" s="9">
        <f t="shared" si="3"/>
        <v>1311.6996866398576</v>
      </c>
      <c r="L6" s="9">
        <v>0</v>
      </c>
    </row>
    <row r="7" spans="1:14" x14ac:dyDescent="0.3">
      <c r="A7" s="8" t="s">
        <v>44</v>
      </c>
      <c r="B7" s="8" t="s">
        <v>22</v>
      </c>
      <c r="C7" s="8" t="s">
        <v>47</v>
      </c>
      <c r="D7" s="8" t="s">
        <v>49</v>
      </c>
      <c r="E7" s="8" t="s">
        <v>3</v>
      </c>
      <c r="F7" s="9">
        <v>23681.755193125704</v>
      </c>
      <c r="G7" s="9">
        <v>0</v>
      </c>
      <c r="H7" s="9">
        <f t="shared" si="1"/>
        <v>23681.755193125704</v>
      </c>
      <c r="I7" s="9">
        <v>6339.8888301813877</v>
      </c>
      <c r="J7" s="9">
        <f t="shared" si="2"/>
        <v>17341.866362944318</v>
      </c>
      <c r="K7" s="9">
        <f t="shared" si="3"/>
        <v>17341.866362944318</v>
      </c>
      <c r="L7" s="9">
        <v>0</v>
      </c>
    </row>
    <row r="8" spans="1:14" x14ac:dyDescent="0.3">
      <c r="A8" s="8" t="s">
        <v>44</v>
      </c>
      <c r="B8" s="8" t="s">
        <v>22</v>
      </c>
      <c r="C8" s="8" t="s">
        <v>47</v>
      </c>
      <c r="D8" s="8" t="s">
        <v>50</v>
      </c>
      <c r="E8" s="8" t="s">
        <v>2</v>
      </c>
      <c r="F8" s="9">
        <v>1039.7169228731809</v>
      </c>
      <c r="G8" s="9">
        <v>0</v>
      </c>
      <c r="H8" s="9">
        <f t="shared" si="1"/>
        <v>1039.7169228731809</v>
      </c>
      <c r="I8" s="9">
        <v>0</v>
      </c>
      <c r="J8" s="9">
        <f t="shared" si="2"/>
        <v>1039.7169228731809</v>
      </c>
      <c r="K8" s="9">
        <f t="shared" si="3"/>
        <v>1039.7169228731809</v>
      </c>
      <c r="L8" s="9">
        <v>0</v>
      </c>
    </row>
    <row r="9" spans="1:14" x14ac:dyDescent="0.3">
      <c r="A9" s="8" t="s">
        <v>44</v>
      </c>
      <c r="B9" s="8" t="s">
        <v>22</v>
      </c>
      <c r="C9" s="8" t="s">
        <v>47</v>
      </c>
      <c r="D9" s="8" t="s">
        <v>50</v>
      </c>
      <c r="E9" s="8" t="s">
        <v>0</v>
      </c>
      <c r="F9" s="9">
        <v>4326.4248340000004</v>
      </c>
      <c r="G9" s="9">
        <v>0</v>
      </c>
      <c r="H9" s="9">
        <f t="shared" si="1"/>
        <v>4326.4248340000004</v>
      </c>
      <c r="I9" s="9">
        <v>1941.9322584899999</v>
      </c>
      <c r="J9" s="9">
        <f t="shared" si="2"/>
        <v>2384.4925755100003</v>
      </c>
      <c r="K9" s="9">
        <f t="shared" si="3"/>
        <v>2384.4925755100003</v>
      </c>
      <c r="L9" s="9">
        <v>0</v>
      </c>
    </row>
    <row r="10" spans="1:14" x14ac:dyDescent="0.3">
      <c r="A10" s="8" t="s">
        <v>44</v>
      </c>
      <c r="B10" s="8" t="s">
        <v>22</v>
      </c>
      <c r="C10" s="8" t="s">
        <v>47</v>
      </c>
      <c r="D10" s="8" t="s">
        <v>51</v>
      </c>
      <c r="E10" s="8" t="s">
        <v>0</v>
      </c>
      <c r="F10" s="9">
        <v>0</v>
      </c>
      <c r="G10" s="9">
        <v>0</v>
      </c>
      <c r="H10" s="9">
        <f t="shared" si="1"/>
        <v>0</v>
      </c>
      <c r="I10" s="9">
        <v>2593.4190055320501</v>
      </c>
      <c r="J10" s="9">
        <f t="shared" si="2"/>
        <v>-2593.4190055320501</v>
      </c>
      <c r="K10" s="9">
        <f t="shared" si="3"/>
        <v>-2593.4190055320501</v>
      </c>
      <c r="L10" s="9">
        <v>0</v>
      </c>
    </row>
    <row r="11" spans="1:14" x14ac:dyDescent="0.3">
      <c r="A11" s="8" t="s">
        <v>44</v>
      </c>
      <c r="B11" s="8" t="s">
        <v>14</v>
      </c>
      <c r="C11" s="8" t="s">
        <v>47</v>
      </c>
      <c r="D11" s="8" t="s">
        <v>48</v>
      </c>
      <c r="E11" s="8" t="s">
        <v>4</v>
      </c>
      <c r="F11" s="9">
        <v>2765.339392857144</v>
      </c>
      <c r="G11" s="9">
        <v>0</v>
      </c>
      <c r="H11" s="9">
        <f t="shared" si="1"/>
        <v>2765.339392857144</v>
      </c>
      <c r="I11" s="9">
        <v>0</v>
      </c>
      <c r="J11" s="9">
        <f t="shared" si="2"/>
        <v>2765.339392857144</v>
      </c>
      <c r="K11" s="9">
        <f t="shared" si="3"/>
        <v>2765.339392857144</v>
      </c>
      <c r="L11" s="9">
        <v>0</v>
      </c>
    </row>
    <row r="12" spans="1:14" x14ac:dyDescent="0.3">
      <c r="A12" s="8" t="s">
        <v>44</v>
      </c>
      <c r="B12" s="8" t="s">
        <v>14</v>
      </c>
      <c r="C12" s="8" t="s">
        <v>47</v>
      </c>
      <c r="D12" s="8" t="s">
        <v>49</v>
      </c>
      <c r="E12" s="8" t="s">
        <v>4</v>
      </c>
      <c r="F12" s="9">
        <v>6193.1901259132683</v>
      </c>
      <c r="G12" s="9">
        <v>0</v>
      </c>
      <c r="H12" s="9">
        <f t="shared" si="1"/>
        <v>6193.1901259132683</v>
      </c>
      <c r="I12" s="9">
        <v>127169.7854864799</v>
      </c>
      <c r="J12" s="9">
        <f t="shared" si="2"/>
        <v>-120976.59536056663</v>
      </c>
      <c r="K12" s="9">
        <f t="shared" si="3"/>
        <v>-120976.59536056663</v>
      </c>
      <c r="L12" s="9">
        <v>0</v>
      </c>
    </row>
    <row r="13" spans="1:14" s="11" customFormat="1" x14ac:dyDescent="0.3">
      <c r="A13" s="10" t="s">
        <v>44</v>
      </c>
      <c r="B13" s="10" t="s">
        <v>14</v>
      </c>
      <c r="C13" s="8" t="s">
        <v>47</v>
      </c>
      <c r="D13" s="10" t="s">
        <v>49</v>
      </c>
      <c r="E13" s="10" t="s">
        <v>3</v>
      </c>
      <c r="F13" s="9">
        <v>12549.094301378576</v>
      </c>
      <c r="G13" s="9">
        <v>0</v>
      </c>
      <c r="H13" s="9">
        <f t="shared" si="1"/>
        <v>12549.094301378576</v>
      </c>
      <c r="I13" s="9">
        <v>4438.6128268213724</v>
      </c>
      <c r="J13" s="9">
        <f t="shared" si="2"/>
        <v>8110.4814745572039</v>
      </c>
      <c r="K13" s="9">
        <f t="shared" si="3"/>
        <v>8110.4814745572039</v>
      </c>
      <c r="L13" s="9">
        <v>0</v>
      </c>
      <c r="N13" s="3"/>
    </row>
    <row r="14" spans="1:14" x14ac:dyDescent="0.3">
      <c r="A14" s="8" t="s">
        <v>44</v>
      </c>
      <c r="B14" s="8" t="s">
        <v>14</v>
      </c>
      <c r="C14" s="8" t="s">
        <v>47</v>
      </c>
      <c r="D14" s="8" t="s">
        <v>50</v>
      </c>
      <c r="E14" s="8" t="s">
        <v>2</v>
      </c>
      <c r="F14" s="9">
        <v>6484.1481150189466</v>
      </c>
      <c r="G14" s="9">
        <v>0</v>
      </c>
      <c r="H14" s="9">
        <f t="shared" si="1"/>
        <v>6484.1481150189466</v>
      </c>
      <c r="I14" s="9">
        <v>0</v>
      </c>
      <c r="J14" s="9">
        <f t="shared" si="2"/>
        <v>6484.1481150189466</v>
      </c>
      <c r="K14" s="9">
        <f t="shared" si="3"/>
        <v>6484.1481150189466</v>
      </c>
      <c r="L14" s="9">
        <v>0</v>
      </c>
    </row>
    <row r="15" spans="1:14" x14ac:dyDescent="0.3">
      <c r="A15" s="8" t="s">
        <v>44</v>
      </c>
      <c r="B15" s="8" t="s">
        <v>14</v>
      </c>
      <c r="C15" s="8" t="s">
        <v>47</v>
      </c>
      <c r="D15" s="8" t="s">
        <v>50</v>
      </c>
      <c r="E15" s="8" t="s">
        <v>0</v>
      </c>
      <c r="F15" s="9">
        <v>132.598142</v>
      </c>
      <c r="G15" s="9">
        <v>0</v>
      </c>
      <c r="H15" s="9">
        <f t="shared" si="1"/>
        <v>132.598142</v>
      </c>
      <c r="I15" s="9">
        <v>59.517180869999997</v>
      </c>
      <c r="J15" s="9">
        <f t="shared" si="2"/>
        <v>73.080961129999991</v>
      </c>
      <c r="K15" s="9">
        <f t="shared" si="3"/>
        <v>73.080961129999991</v>
      </c>
      <c r="L15" s="9">
        <v>0</v>
      </c>
    </row>
    <row r="16" spans="1:14" x14ac:dyDescent="0.3">
      <c r="A16" s="8" t="s">
        <v>44</v>
      </c>
      <c r="B16" s="8" t="s">
        <v>14</v>
      </c>
      <c r="C16" s="8" t="s">
        <v>47</v>
      </c>
      <c r="D16" s="8" t="s">
        <v>51</v>
      </c>
      <c r="E16" s="8" t="s">
        <v>0</v>
      </c>
      <c r="F16" s="9">
        <v>0</v>
      </c>
      <c r="G16" s="9">
        <v>0</v>
      </c>
      <c r="H16" s="9">
        <f t="shared" si="1"/>
        <v>0</v>
      </c>
      <c r="I16" s="9">
        <v>79.484228839150006</v>
      </c>
      <c r="J16" s="9">
        <f t="shared" si="2"/>
        <v>-79.484228839150006</v>
      </c>
      <c r="K16" s="9">
        <f t="shared" si="3"/>
        <v>-79.484228839150006</v>
      </c>
      <c r="L16" s="9">
        <v>0</v>
      </c>
    </row>
    <row r="17" spans="1:14" x14ac:dyDescent="0.3">
      <c r="A17" s="8" t="s">
        <v>44</v>
      </c>
      <c r="B17" s="8" t="s">
        <v>17</v>
      </c>
      <c r="C17" s="8" t="s">
        <v>47</v>
      </c>
      <c r="D17" s="8" t="s">
        <v>49</v>
      </c>
      <c r="E17" s="8" t="s">
        <v>3</v>
      </c>
      <c r="F17" s="9">
        <v>4645.4130537483124</v>
      </c>
      <c r="G17" s="9">
        <v>0</v>
      </c>
      <c r="H17" s="9">
        <f t="shared" si="1"/>
        <v>4645.4130537483124</v>
      </c>
      <c r="I17" s="9">
        <v>3080.1562257906949</v>
      </c>
      <c r="J17" s="9">
        <f t="shared" si="2"/>
        <v>1565.2568279576176</v>
      </c>
      <c r="K17" s="9">
        <f t="shared" si="3"/>
        <v>1565.2568279576176</v>
      </c>
      <c r="L17" s="9">
        <v>0</v>
      </c>
    </row>
    <row r="18" spans="1:14" x14ac:dyDescent="0.3">
      <c r="A18" s="8" t="s">
        <v>44</v>
      </c>
      <c r="B18" s="8" t="s">
        <v>17</v>
      </c>
      <c r="C18" s="8" t="s">
        <v>47</v>
      </c>
      <c r="D18" s="8" t="s">
        <v>50</v>
      </c>
      <c r="E18" s="8" t="s">
        <v>2</v>
      </c>
      <c r="F18" s="9">
        <v>89.73731658086453</v>
      </c>
      <c r="G18" s="9">
        <v>0</v>
      </c>
      <c r="H18" s="9">
        <f t="shared" si="1"/>
        <v>89.73731658086453</v>
      </c>
      <c r="I18" s="9">
        <v>0</v>
      </c>
      <c r="J18" s="9">
        <f t="shared" si="2"/>
        <v>89.73731658086453</v>
      </c>
      <c r="K18" s="9">
        <f t="shared" si="3"/>
        <v>89.73731658086453</v>
      </c>
      <c r="L18" s="9">
        <v>0</v>
      </c>
    </row>
    <row r="19" spans="1:14" x14ac:dyDescent="0.3">
      <c r="A19" s="8" t="s">
        <v>44</v>
      </c>
      <c r="B19" s="8" t="s">
        <v>17</v>
      </c>
      <c r="C19" s="8" t="s">
        <v>47</v>
      </c>
      <c r="D19" s="8" t="s">
        <v>50</v>
      </c>
      <c r="E19" s="8" t="s">
        <v>0</v>
      </c>
      <c r="F19" s="9">
        <v>546.98972400000002</v>
      </c>
      <c r="G19" s="9">
        <v>0</v>
      </c>
      <c r="H19" s="9">
        <f t="shared" si="1"/>
        <v>546.98972400000002</v>
      </c>
      <c r="I19" s="9">
        <v>245.51842013999996</v>
      </c>
      <c r="J19" s="9">
        <f t="shared" si="2"/>
        <v>301.47130386000003</v>
      </c>
      <c r="K19" s="9">
        <f t="shared" si="3"/>
        <v>301.47130386000003</v>
      </c>
      <c r="L19" s="9">
        <v>0</v>
      </c>
    </row>
    <row r="20" spans="1:14" x14ac:dyDescent="0.3">
      <c r="A20" s="8" t="s">
        <v>44</v>
      </c>
      <c r="B20" s="8" t="s">
        <v>17</v>
      </c>
      <c r="C20" s="8" t="s">
        <v>47</v>
      </c>
      <c r="D20" s="8" t="s">
        <v>51</v>
      </c>
      <c r="E20" s="8" t="s">
        <v>0</v>
      </c>
      <c r="F20" s="9">
        <v>0</v>
      </c>
      <c r="G20" s="9">
        <v>0</v>
      </c>
      <c r="H20" s="9">
        <f t="shared" si="1"/>
        <v>0</v>
      </c>
      <c r="I20" s="9">
        <v>327.88586430629999</v>
      </c>
      <c r="J20" s="9">
        <f t="shared" si="2"/>
        <v>-327.88586430629999</v>
      </c>
      <c r="K20" s="9">
        <f t="shared" si="3"/>
        <v>-327.88586430629999</v>
      </c>
      <c r="L20" s="9">
        <v>0</v>
      </c>
    </row>
    <row r="21" spans="1:14" x14ac:dyDescent="0.3">
      <c r="A21" s="8" t="s">
        <v>44</v>
      </c>
      <c r="B21" s="8" t="s">
        <v>15</v>
      </c>
      <c r="C21" s="8" t="s">
        <v>47</v>
      </c>
      <c r="D21" s="8" t="s">
        <v>48</v>
      </c>
      <c r="E21" s="8" t="s">
        <v>4</v>
      </c>
      <c r="F21" s="9">
        <v>5330.7142857142844</v>
      </c>
      <c r="G21" s="9">
        <v>0</v>
      </c>
      <c r="H21" s="9">
        <f t="shared" si="1"/>
        <v>5330.7142857142844</v>
      </c>
      <c r="I21" s="9">
        <v>0</v>
      </c>
      <c r="J21" s="9">
        <f t="shared" si="2"/>
        <v>5330.7142857142844</v>
      </c>
      <c r="K21" s="9">
        <f t="shared" si="3"/>
        <v>5330.7142857142844</v>
      </c>
      <c r="L21" s="9">
        <v>0</v>
      </c>
    </row>
    <row r="22" spans="1:14" x14ac:dyDescent="0.3">
      <c r="A22" s="8" t="s">
        <v>44</v>
      </c>
      <c r="B22" s="8" t="s">
        <v>15</v>
      </c>
      <c r="C22" s="8" t="s">
        <v>47</v>
      </c>
      <c r="D22" s="8" t="s">
        <v>49</v>
      </c>
      <c r="E22" s="8" t="s">
        <v>4</v>
      </c>
      <c r="F22" s="9">
        <v>3446.3259157895441</v>
      </c>
      <c r="G22" s="9">
        <v>0</v>
      </c>
      <c r="H22" s="9">
        <f t="shared" si="1"/>
        <v>3446.3259157895441</v>
      </c>
      <c r="I22" s="9">
        <v>2571.3161424229506</v>
      </c>
      <c r="J22" s="9">
        <f t="shared" si="2"/>
        <v>875.00977336659344</v>
      </c>
      <c r="K22" s="9">
        <f t="shared" si="3"/>
        <v>875.00977336659344</v>
      </c>
      <c r="L22" s="9">
        <v>0</v>
      </c>
    </row>
    <row r="23" spans="1:14" x14ac:dyDescent="0.3">
      <c r="A23" s="8" t="s">
        <v>44</v>
      </c>
      <c r="B23" s="8" t="s">
        <v>15</v>
      </c>
      <c r="C23" s="8" t="s">
        <v>47</v>
      </c>
      <c r="D23" s="8" t="s">
        <v>49</v>
      </c>
      <c r="E23" s="8" t="s">
        <v>3</v>
      </c>
      <c r="F23" s="9">
        <v>4687.3918817079266</v>
      </c>
      <c r="G23" s="9">
        <v>0</v>
      </c>
      <c r="H23" s="9">
        <f t="shared" si="1"/>
        <v>4687.3918817079266</v>
      </c>
      <c r="I23" s="9">
        <v>2335.0208604522441</v>
      </c>
      <c r="J23" s="9">
        <f t="shared" si="2"/>
        <v>2352.3710212556825</v>
      </c>
      <c r="K23" s="9">
        <f t="shared" si="3"/>
        <v>2352.3710212556825</v>
      </c>
      <c r="L23" s="9">
        <v>0</v>
      </c>
    </row>
    <row r="24" spans="1:14" x14ac:dyDescent="0.3">
      <c r="A24" s="8" t="s">
        <v>44</v>
      </c>
      <c r="B24" s="8" t="s">
        <v>15</v>
      </c>
      <c r="C24" s="8" t="s">
        <v>47</v>
      </c>
      <c r="D24" s="8" t="s">
        <v>49</v>
      </c>
      <c r="E24" s="8" t="s">
        <v>0</v>
      </c>
      <c r="F24" s="9">
        <v>474263.002323583</v>
      </c>
      <c r="G24" s="9">
        <v>0</v>
      </c>
      <c r="H24" s="9">
        <f t="shared" si="1"/>
        <v>474263.002323583</v>
      </c>
      <c r="I24" s="9">
        <v>466792.38</v>
      </c>
      <c r="J24" s="9">
        <f t="shared" si="2"/>
        <v>7470.6223235829966</v>
      </c>
      <c r="K24" s="9">
        <f t="shared" si="3"/>
        <v>7470.6223235829966</v>
      </c>
      <c r="L24" s="9">
        <v>0</v>
      </c>
    </row>
    <row r="25" spans="1:14" x14ac:dyDescent="0.3">
      <c r="A25" s="8" t="s">
        <v>44</v>
      </c>
      <c r="B25" s="8" t="s">
        <v>15</v>
      </c>
      <c r="C25" s="8" t="s">
        <v>47</v>
      </c>
      <c r="D25" s="8" t="s">
        <v>50</v>
      </c>
      <c r="E25" s="8" t="s">
        <v>2</v>
      </c>
      <c r="F25" s="9">
        <v>2082.4350312191764</v>
      </c>
      <c r="G25" s="9">
        <v>0</v>
      </c>
      <c r="H25" s="9">
        <f t="shared" si="1"/>
        <v>2082.4350312191764</v>
      </c>
      <c r="I25" s="9">
        <v>0</v>
      </c>
      <c r="J25" s="9">
        <f t="shared" si="2"/>
        <v>2082.4350312191764</v>
      </c>
      <c r="K25" s="9">
        <f t="shared" si="3"/>
        <v>2082.4350312191764</v>
      </c>
      <c r="L25" s="9">
        <v>0</v>
      </c>
    </row>
    <row r="26" spans="1:14" x14ac:dyDescent="0.3">
      <c r="A26" s="8" t="s">
        <v>44</v>
      </c>
      <c r="B26" s="8" t="s">
        <v>15</v>
      </c>
      <c r="C26" s="8" t="s">
        <v>47</v>
      </c>
      <c r="D26" s="8" t="s">
        <v>50</v>
      </c>
      <c r="E26" s="8" t="s">
        <v>0</v>
      </c>
      <c r="F26" s="9">
        <v>165.79245400000002</v>
      </c>
      <c r="G26" s="9">
        <v>0</v>
      </c>
      <c r="H26" s="9">
        <f t="shared" si="1"/>
        <v>165.79245400000002</v>
      </c>
      <c r="I26" s="9">
        <v>74.416574189999992</v>
      </c>
      <c r="J26" s="9">
        <f t="shared" si="2"/>
        <v>91.375879810000029</v>
      </c>
      <c r="K26" s="9">
        <f t="shared" si="3"/>
        <v>91.375879810000029</v>
      </c>
      <c r="L26" s="9">
        <v>0</v>
      </c>
    </row>
    <row r="27" spans="1:14" s="11" customFormat="1" x14ac:dyDescent="0.3">
      <c r="A27" s="10" t="s">
        <v>44</v>
      </c>
      <c r="B27" s="10" t="s">
        <v>15</v>
      </c>
      <c r="C27" s="8" t="s">
        <v>47</v>
      </c>
      <c r="D27" s="10" t="s">
        <v>51</v>
      </c>
      <c r="E27" s="10" t="s">
        <v>0</v>
      </c>
      <c r="F27" s="9">
        <v>0</v>
      </c>
      <c r="G27" s="9">
        <v>0</v>
      </c>
      <c r="H27" s="9">
        <f t="shared" si="1"/>
        <v>0</v>
      </c>
      <c r="I27" s="9">
        <v>99.382126738549999</v>
      </c>
      <c r="J27" s="9">
        <f t="shared" si="2"/>
        <v>-99.382126738549999</v>
      </c>
      <c r="K27" s="9">
        <f t="shared" si="3"/>
        <v>-99.382126738549999</v>
      </c>
      <c r="L27" s="9">
        <v>0</v>
      </c>
      <c r="N27" s="3"/>
    </row>
    <row r="28" spans="1:14" x14ac:dyDescent="0.3">
      <c r="A28" s="8" t="s">
        <v>44</v>
      </c>
      <c r="B28" s="8" t="s">
        <v>25</v>
      </c>
      <c r="C28" s="8" t="s">
        <v>47</v>
      </c>
      <c r="D28" s="8" t="s">
        <v>49</v>
      </c>
      <c r="E28" s="8" t="s">
        <v>3</v>
      </c>
      <c r="F28" s="9">
        <v>78699.678475835273</v>
      </c>
      <c r="G28" s="9">
        <v>0</v>
      </c>
      <c r="H28" s="9">
        <f t="shared" si="1"/>
        <v>78699.678475835273</v>
      </c>
      <c r="I28" s="9">
        <v>29312.873992197565</v>
      </c>
      <c r="J28" s="9">
        <f t="shared" si="2"/>
        <v>49386.804483637708</v>
      </c>
      <c r="K28" s="9">
        <f t="shared" si="3"/>
        <v>49386.804483637708</v>
      </c>
      <c r="L28" s="9">
        <v>0</v>
      </c>
    </row>
    <row r="29" spans="1:14" x14ac:dyDescent="0.3">
      <c r="A29" s="8" t="s">
        <v>44</v>
      </c>
      <c r="B29" s="8" t="s">
        <v>25</v>
      </c>
      <c r="C29" s="8" t="s">
        <v>47</v>
      </c>
      <c r="D29" s="8" t="s">
        <v>49</v>
      </c>
      <c r="E29" s="8" t="s">
        <v>5</v>
      </c>
      <c r="F29" s="9">
        <v>150000</v>
      </c>
      <c r="G29" s="9">
        <v>0</v>
      </c>
      <c r="H29" s="9">
        <f t="shared" si="1"/>
        <v>150000</v>
      </c>
      <c r="I29" s="9">
        <v>149621.04990000001</v>
      </c>
      <c r="J29" s="9">
        <f t="shared" si="2"/>
        <v>378.95009999998729</v>
      </c>
      <c r="K29" s="9">
        <f t="shared" si="3"/>
        <v>378.95009999998729</v>
      </c>
      <c r="L29" s="9">
        <v>0</v>
      </c>
    </row>
    <row r="30" spans="1:14" x14ac:dyDescent="0.3">
      <c r="A30" s="8" t="s">
        <v>44</v>
      </c>
      <c r="B30" s="8" t="s">
        <v>25</v>
      </c>
      <c r="C30" s="8" t="s">
        <v>47</v>
      </c>
      <c r="D30" s="8" t="s">
        <v>50</v>
      </c>
      <c r="E30" s="8" t="s">
        <v>2</v>
      </c>
      <c r="F30" s="9">
        <v>3475.7350054993349</v>
      </c>
      <c r="G30" s="9">
        <v>0</v>
      </c>
      <c r="H30" s="9">
        <f t="shared" si="1"/>
        <v>3475.7350054993349</v>
      </c>
      <c r="I30" s="9">
        <v>0</v>
      </c>
      <c r="J30" s="9">
        <f t="shared" si="2"/>
        <v>3475.7350054993349</v>
      </c>
      <c r="K30" s="9">
        <f t="shared" si="3"/>
        <v>3475.7350054993349</v>
      </c>
      <c r="L30" s="9">
        <v>0</v>
      </c>
    </row>
    <row r="31" spans="1:14" x14ac:dyDescent="0.3">
      <c r="A31" s="8" t="s">
        <v>44</v>
      </c>
      <c r="B31" s="8" t="s">
        <v>25</v>
      </c>
      <c r="C31" s="8" t="s">
        <v>47</v>
      </c>
      <c r="D31" s="8" t="s">
        <v>51</v>
      </c>
      <c r="E31" s="8" t="s">
        <v>5</v>
      </c>
      <c r="F31" s="9">
        <v>50000</v>
      </c>
      <c r="G31" s="9">
        <v>0</v>
      </c>
      <c r="H31" s="9">
        <f t="shared" si="1"/>
        <v>50000</v>
      </c>
      <c r="I31" s="9">
        <v>38763.370000000003</v>
      </c>
      <c r="J31" s="9">
        <f t="shared" si="2"/>
        <v>11236.629999999997</v>
      </c>
      <c r="K31" s="9">
        <f t="shared" si="3"/>
        <v>11236.629999999997</v>
      </c>
      <c r="L31" s="9">
        <v>0</v>
      </c>
    </row>
    <row r="32" spans="1:14" x14ac:dyDescent="0.3">
      <c r="A32" s="8" t="s">
        <v>44</v>
      </c>
      <c r="B32" s="8" t="s">
        <v>8</v>
      </c>
      <c r="C32" s="8" t="s">
        <v>47</v>
      </c>
      <c r="D32" s="8" t="s">
        <v>48</v>
      </c>
      <c r="E32" s="8" t="s">
        <v>4</v>
      </c>
      <c r="F32" s="9">
        <v>582.17671428571452</v>
      </c>
      <c r="G32" s="9">
        <v>0</v>
      </c>
      <c r="H32" s="9">
        <f t="shared" si="1"/>
        <v>582.17671428571452</v>
      </c>
      <c r="I32" s="9">
        <v>0</v>
      </c>
      <c r="J32" s="9">
        <f t="shared" si="2"/>
        <v>582.17671428571452</v>
      </c>
      <c r="K32" s="9">
        <f t="shared" si="3"/>
        <v>582.17671428571452</v>
      </c>
      <c r="L32" s="9">
        <v>0</v>
      </c>
    </row>
    <row r="33" spans="1:14" x14ac:dyDescent="0.3">
      <c r="A33" s="8" t="s">
        <v>44</v>
      </c>
      <c r="B33" s="8" t="s">
        <v>8</v>
      </c>
      <c r="C33" s="8" t="s">
        <v>47</v>
      </c>
      <c r="D33" s="8" t="s">
        <v>49</v>
      </c>
      <c r="E33" s="8" t="s">
        <v>4</v>
      </c>
      <c r="F33" s="9">
        <v>3243.3294437081936</v>
      </c>
      <c r="G33" s="9">
        <v>0</v>
      </c>
      <c r="H33" s="9">
        <f t="shared" si="1"/>
        <v>3243.3294437081936</v>
      </c>
      <c r="I33" s="9">
        <v>1475.1792671005478</v>
      </c>
      <c r="J33" s="9">
        <f t="shared" si="2"/>
        <v>1768.1501766076458</v>
      </c>
      <c r="K33" s="9">
        <f t="shared" si="3"/>
        <v>1768.1501766076458</v>
      </c>
      <c r="L33" s="9">
        <v>0</v>
      </c>
    </row>
    <row r="34" spans="1:14" s="11" customFormat="1" x14ac:dyDescent="0.3">
      <c r="A34" s="10" t="s">
        <v>44</v>
      </c>
      <c r="B34" s="10" t="s">
        <v>8</v>
      </c>
      <c r="C34" s="8" t="s">
        <v>47</v>
      </c>
      <c r="D34" s="10" t="s">
        <v>49</v>
      </c>
      <c r="E34" s="10" t="s">
        <v>3</v>
      </c>
      <c r="F34" s="9">
        <v>54018.480410763768</v>
      </c>
      <c r="G34" s="9">
        <v>0</v>
      </c>
      <c r="H34" s="9">
        <f t="shared" si="1"/>
        <v>54018.480410763768</v>
      </c>
      <c r="I34" s="9">
        <v>18229.210303157182</v>
      </c>
      <c r="J34" s="9">
        <f t="shared" si="2"/>
        <v>35789.270107606586</v>
      </c>
      <c r="K34" s="9">
        <f t="shared" si="3"/>
        <v>35789.270107606586</v>
      </c>
      <c r="L34" s="9">
        <v>0</v>
      </c>
      <c r="N34" s="3"/>
    </row>
    <row r="35" spans="1:14" x14ac:dyDescent="0.3">
      <c r="A35" s="8" t="s">
        <v>44</v>
      </c>
      <c r="B35" s="8" t="s">
        <v>8</v>
      </c>
      <c r="C35" s="8" t="s">
        <v>47</v>
      </c>
      <c r="D35" s="8" t="s">
        <v>50</v>
      </c>
      <c r="E35" s="8" t="s">
        <v>2</v>
      </c>
      <c r="F35" s="9">
        <v>1643.0700722300492</v>
      </c>
      <c r="G35" s="9">
        <v>0</v>
      </c>
      <c r="H35" s="9">
        <f t="shared" si="1"/>
        <v>1643.0700722300492</v>
      </c>
      <c r="I35" s="9">
        <v>0</v>
      </c>
      <c r="J35" s="9">
        <f t="shared" si="2"/>
        <v>1643.0700722300492</v>
      </c>
      <c r="K35" s="9">
        <f t="shared" si="3"/>
        <v>1643.0700722300492</v>
      </c>
      <c r="L35" s="9">
        <v>0</v>
      </c>
    </row>
    <row r="36" spans="1:14" x14ac:dyDescent="0.3">
      <c r="A36" s="8" t="s">
        <v>44</v>
      </c>
      <c r="B36" s="8" t="s">
        <v>8</v>
      </c>
      <c r="C36" s="8" t="s">
        <v>47</v>
      </c>
      <c r="D36" s="8" t="s">
        <v>50</v>
      </c>
      <c r="E36" s="8" t="s">
        <v>0</v>
      </c>
      <c r="F36" s="9">
        <v>9199.8393919999999</v>
      </c>
      <c r="G36" s="9">
        <v>0</v>
      </c>
      <c r="H36" s="9">
        <f t="shared" si="1"/>
        <v>9199.8393919999999</v>
      </c>
      <c r="I36" s="9">
        <v>4129.38293712</v>
      </c>
      <c r="J36" s="9">
        <f t="shared" si="2"/>
        <v>5070.4564548799999</v>
      </c>
      <c r="K36" s="9">
        <f t="shared" si="3"/>
        <v>5070.4564548799999</v>
      </c>
      <c r="L36" s="9">
        <v>0</v>
      </c>
    </row>
    <row r="37" spans="1:14" x14ac:dyDescent="0.3">
      <c r="A37" s="8" t="s">
        <v>44</v>
      </c>
      <c r="B37" s="8" t="s">
        <v>8</v>
      </c>
      <c r="C37" s="8" t="s">
        <v>47</v>
      </c>
      <c r="D37" s="8" t="s">
        <v>51</v>
      </c>
      <c r="E37" s="8" t="s">
        <v>0</v>
      </c>
      <c r="F37" s="9">
        <v>0</v>
      </c>
      <c r="G37" s="9">
        <v>0</v>
      </c>
      <c r="H37" s="9">
        <f t="shared" ref="H37:H68" si="4">F37+G37</f>
        <v>0</v>
      </c>
      <c r="I37" s="9">
        <v>5514.7238753703996</v>
      </c>
      <c r="J37" s="9">
        <f t="shared" ref="J37:J68" si="5">H37-I37</f>
        <v>-5514.7238753703996</v>
      </c>
      <c r="K37" s="9">
        <f t="shared" ref="K37:K68" si="6">J37</f>
        <v>-5514.7238753703996</v>
      </c>
      <c r="L37" s="9">
        <v>0</v>
      </c>
    </row>
    <row r="38" spans="1:14" x14ac:dyDescent="0.3">
      <c r="A38" s="8" t="s">
        <v>44</v>
      </c>
      <c r="B38" s="8" t="s">
        <v>18</v>
      </c>
      <c r="C38" s="8" t="s">
        <v>47</v>
      </c>
      <c r="D38" s="8" t="s">
        <v>49</v>
      </c>
      <c r="E38" s="8" t="s">
        <v>3</v>
      </c>
      <c r="F38" s="9">
        <v>116915.45134493383</v>
      </c>
      <c r="G38" s="9">
        <v>0</v>
      </c>
      <c r="H38" s="9">
        <f t="shared" si="4"/>
        <v>116915.45134493383</v>
      </c>
      <c r="I38" s="9">
        <v>39679.327488751878</v>
      </c>
      <c r="J38" s="9">
        <f t="shared" si="5"/>
        <v>77236.123856181948</v>
      </c>
      <c r="K38" s="9">
        <f t="shared" si="6"/>
        <v>77236.123856181948</v>
      </c>
      <c r="L38" s="9">
        <v>0</v>
      </c>
    </row>
    <row r="39" spans="1:14" x14ac:dyDescent="0.3">
      <c r="A39" s="8" t="s">
        <v>44</v>
      </c>
      <c r="B39" s="8" t="s">
        <v>18</v>
      </c>
      <c r="C39" s="8" t="s">
        <v>47</v>
      </c>
      <c r="D39" s="8" t="s">
        <v>50</v>
      </c>
      <c r="E39" s="8" t="s">
        <v>2</v>
      </c>
      <c r="F39" s="9">
        <v>6303.6848330600405</v>
      </c>
      <c r="G39" s="9">
        <v>0</v>
      </c>
      <c r="H39" s="9">
        <f t="shared" si="4"/>
        <v>6303.6848330600405</v>
      </c>
      <c r="I39" s="9">
        <v>0</v>
      </c>
      <c r="J39" s="9">
        <f t="shared" si="5"/>
        <v>6303.6848330600405</v>
      </c>
      <c r="K39" s="9">
        <f t="shared" si="6"/>
        <v>6303.6848330600405</v>
      </c>
      <c r="L39" s="9">
        <v>0</v>
      </c>
    </row>
    <row r="40" spans="1:14" x14ac:dyDescent="0.3">
      <c r="A40" s="8" t="s">
        <v>44</v>
      </c>
      <c r="B40" s="8" t="s">
        <v>18</v>
      </c>
      <c r="C40" s="8" t="s">
        <v>47</v>
      </c>
      <c r="D40" s="8" t="s">
        <v>50</v>
      </c>
      <c r="E40" s="8" t="s">
        <v>0</v>
      </c>
      <c r="F40" s="9">
        <v>18267.080642000001</v>
      </c>
      <c r="G40" s="9">
        <v>0</v>
      </c>
      <c r="H40" s="9">
        <f t="shared" si="4"/>
        <v>18267.080642000001</v>
      </c>
      <c r="I40" s="9">
        <v>8199.2486933699984</v>
      </c>
      <c r="J40" s="9">
        <f t="shared" si="5"/>
        <v>10067.831948630002</v>
      </c>
      <c r="K40" s="9">
        <f t="shared" si="6"/>
        <v>10067.831948630002</v>
      </c>
      <c r="L40" s="9">
        <v>0</v>
      </c>
    </row>
    <row r="41" spans="1:14" x14ac:dyDescent="0.3">
      <c r="A41" s="8" t="s">
        <v>44</v>
      </c>
      <c r="B41" s="8" t="s">
        <v>18</v>
      </c>
      <c r="C41" s="8" t="s">
        <v>47</v>
      </c>
      <c r="D41" s="8" t="s">
        <v>51</v>
      </c>
      <c r="E41" s="8" t="s">
        <v>0</v>
      </c>
      <c r="F41" s="9">
        <v>465260.45288313145</v>
      </c>
      <c r="G41" s="9">
        <v>0</v>
      </c>
      <c r="H41" s="9">
        <f t="shared" si="4"/>
        <v>465260.45288313145</v>
      </c>
      <c r="I41" s="9">
        <v>388398.59535390162</v>
      </c>
      <c r="J41" s="9">
        <f t="shared" si="5"/>
        <v>76861.857529229834</v>
      </c>
      <c r="K41" s="9">
        <f t="shared" si="6"/>
        <v>76861.857529229834</v>
      </c>
      <c r="L41" s="9">
        <v>0</v>
      </c>
    </row>
    <row r="42" spans="1:14" s="11" customFormat="1" x14ac:dyDescent="0.3">
      <c r="A42" s="10" t="s">
        <v>44</v>
      </c>
      <c r="B42" s="10" t="s">
        <v>24</v>
      </c>
      <c r="C42" s="8" t="s">
        <v>47</v>
      </c>
      <c r="D42" s="10" t="s">
        <v>48</v>
      </c>
      <c r="E42" s="10" t="s">
        <v>4</v>
      </c>
      <c r="F42" s="9">
        <v>2364.4069642857153</v>
      </c>
      <c r="G42" s="9">
        <v>0</v>
      </c>
      <c r="H42" s="9">
        <f t="shared" si="4"/>
        <v>2364.4069642857153</v>
      </c>
      <c r="I42" s="9">
        <v>0</v>
      </c>
      <c r="J42" s="9">
        <f t="shared" si="5"/>
        <v>2364.4069642857153</v>
      </c>
      <c r="K42" s="9">
        <f t="shared" si="6"/>
        <v>2364.4069642857153</v>
      </c>
      <c r="L42" s="9">
        <v>0</v>
      </c>
    </row>
    <row r="43" spans="1:14" x14ac:dyDescent="0.3">
      <c r="A43" s="8" t="s">
        <v>44</v>
      </c>
      <c r="B43" s="8" t="s">
        <v>24</v>
      </c>
      <c r="C43" s="8" t="s">
        <v>47</v>
      </c>
      <c r="D43" s="8" t="s">
        <v>49</v>
      </c>
      <c r="E43" s="8" t="s">
        <v>4</v>
      </c>
      <c r="F43" s="9">
        <v>58477.983967764856</v>
      </c>
      <c r="G43" s="9">
        <v>0</v>
      </c>
      <c r="H43" s="9">
        <f t="shared" si="4"/>
        <v>58477.983967764856</v>
      </c>
      <c r="I43" s="9">
        <v>55498.932259376015</v>
      </c>
      <c r="J43" s="9">
        <f t="shared" si="5"/>
        <v>2979.0517083888408</v>
      </c>
      <c r="K43" s="9">
        <f t="shared" si="6"/>
        <v>2979.0517083888408</v>
      </c>
      <c r="L43" s="9">
        <v>0</v>
      </c>
    </row>
    <row r="44" spans="1:14" x14ac:dyDescent="0.3">
      <c r="A44" s="8" t="s">
        <v>44</v>
      </c>
      <c r="B44" s="8" t="s">
        <v>24</v>
      </c>
      <c r="C44" s="8" t="s">
        <v>47</v>
      </c>
      <c r="D44" s="8" t="s">
        <v>49</v>
      </c>
      <c r="E44" s="8" t="s">
        <v>3</v>
      </c>
      <c r="F44" s="9">
        <v>7786.7069607054982</v>
      </c>
      <c r="G44" s="9">
        <v>0</v>
      </c>
      <c r="H44" s="9">
        <f t="shared" si="4"/>
        <v>7786.7069607054982</v>
      </c>
      <c r="I44" s="9">
        <v>2993.8504941086403</v>
      </c>
      <c r="J44" s="9">
        <f t="shared" si="5"/>
        <v>4792.8564665968579</v>
      </c>
      <c r="K44" s="9">
        <f t="shared" si="6"/>
        <v>4792.8564665968579</v>
      </c>
      <c r="L44" s="9">
        <v>0</v>
      </c>
    </row>
    <row r="45" spans="1:14" x14ac:dyDescent="0.3">
      <c r="A45" s="8" t="s">
        <v>44</v>
      </c>
      <c r="B45" s="8" t="s">
        <v>24</v>
      </c>
      <c r="C45" s="8" t="s">
        <v>47</v>
      </c>
      <c r="D45" s="8" t="s">
        <v>50</v>
      </c>
      <c r="E45" s="8" t="s">
        <v>2</v>
      </c>
      <c r="F45" s="9">
        <v>552.72214225465018</v>
      </c>
      <c r="G45" s="9">
        <v>0</v>
      </c>
      <c r="H45" s="9">
        <f t="shared" si="4"/>
        <v>552.72214225465018</v>
      </c>
      <c r="I45" s="9">
        <v>0</v>
      </c>
      <c r="J45" s="9">
        <f t="shared" si="5"/>
        <v>552.72214225465018</v>
      </c>
      <c r="K45" s="9">
        <f t="shared" si="6"/>
        <v>552.72214225465018</v>
      </c>
      <c r="L45" s="9">
        <v>0</v>
      </c>
    </row>
    <row r="46" spans="1:14" x14ac:dyDescent="0.3">
      <c r="A46" s="8" t="s">
        <v>44</v>
      </c>
      <c r="B46" s="8" t="s">
        <v>21</v>
      </c>
      <c r="C46" s="8" t="s">
        <v>47</v>
      </c>
      <c r="D46" s="8" t="s">
        <v>48</v>
      </c>
      <c r="E46" s="8" t="s">
        <v>4</v>
      </c>
      <c r="F46" s="9">
        <v>25687.2488095238</v>
      </c>
      <c r="G46" s="9">
        <v>0</v>
      </c>
      <c r="H46" s="9">
        <f t="shared" si="4"/>
        <v>25687.2488095238</v>
      </c>
      <c r="I46" s="9">
        <v>11197.12</v>
      </c>
      <c r="J46" s="9">
        <f t="shared" si="5"/>
        <v>14490.1288095238</v>
      </c>
      <c r="K46" s="9">
        <f t="shared" si="6"/>
        <v>14490.1288095238</v>
      </c>
      <c r="L46" s="9">
        <v>0</v>
      </c>
    </row>
    <row r="47" spans="1:14" x14ac:dyDescent="0.3">
      <c r="A47" s="8" t="s">
        <v>44</v>
      </c>
      <c r="B47" s="8" t="s">
        <v>21</v>
      </c>
      <c r="C47" s="8" t="s">
        <v>47</v>
      </c>
      <c r="D47" s="8" t="s">
        <v>49</v>
      </c>
      <c r="E47" s="8" t="s">
        <v>4</v>
      </c>
      <c r="F47" s="9">
        <v>183662.93641894506</v>
      </c>
      <c r="G47" s="9">
        <v>0</v>
      </c>
      <c r="H47" s="9">
        <f t="shared" si="4"/>
        <v>183662.93641894506</v>
      </c>
      <c r="I47" s="9">
        <v>203333.17266115255</v>
      </c>
      <c r="J47" s="9">
        <f t="shared" si="5"/>
        <v>-19670.236242207495</v>
      </c>
      <c r="K47" s="9">
        <f t="shared" si="6"/>
        <v>-19670.236242207495</v>
      </c>
      <c r="L47" s="9">
        <v>0</v>
      </c>
    </row>
    <row r="48" spans="1:14" x14ac:dyDescent="0.3">
      <c r="A48" s="8" t="s">
        <v>44</v>
      </c>
      <c r="B48" s="8" t="s">
        <v>21</v>
      </c>
      <c r="C48" s="8" t="s">
        <v>47</v>
      </c>
      <c r="D48" s="8" t="s">
        <v>49</v>
      </c>
      <c r="E48" s="8" t="s">
        <v>3</v>
      </c>
      <c r="F48" s="9">
        <v>31543.214804718093</v>
      </c>
      <c r="G48" s="9">
        <v>0</v>
      </c>
      <c r="H48" s="9">
        <f t="shared" si="4"/>
        <v>31543.214804718093</v>
      </c>
      <c r="I48" s="9">
        <v>12855.00977327802</v>
      </c>
      <c r="J48" s="9">
        <f t="shared" si="5"/>
        <v>18688.205031440073</v>
      </c>
      <c r="K48" s="9">
        <f t="shared" si="6"/>
        <v>18688.205031440073</v>
      </c>
      <c r="L48" s="9">
        <v>0</v>
      </c>
    </row>
    <row r="49" spans="1:14" x14ac:dyDescent="0.3">
      <c r="A49" s="8" t="s">
        <v>44</v>
      </c>
      <c r="B49" s="8" t="s">
        <v>21</v>
      </c>
      <c r="C49" s="8" t="s">
        <v>47</v>
      </c>
      <c r="D49" s="8" t="s">
        <v>50</v>
      </c>
      <c r="E49" s="8" t="s">
        <v>2</v>
      </c>
      <c r="F49" s="9">
        <v>4191.4657369433608</v>
      </c>
      <c r="G49" s="9">
        <v>0</v>
      </c>
      <c r="H49" s="9">
        <f t="shared" si="4"/>
        <v>4191.4657369433608</v>
      </c>
      <c r="I49" s="9">
        <v>0</v>
      </c>
      <c r="J49" s="9">
        <f t="shared" si="5"/>
        <v>4191.4657369433608</v>
      </c>
      <c r="K49" s="9">
        <f t="shared" si="6"/>
        <v>4191.4657369433608</v>
      </c>
      <c r="L49" s="9">
        <v>0</v>
      </c>
    </row>
    <row r="50" spans="1:14" x14ac:dyDescent="0.3">
      <c r="A50" s="8" t="s">
        <v>44</v>
      </c>
      <c r="B50" s="8" t="s">
        <v>13</v>
      </c>
      <c r="C50" s="8" t="s">
        <v>47</v>
      </c>
      <c r="D50" s="8" t="s">
        <v>49</v>
      </c>
      <c r="E50" s="8" t="s">
        <v>3</v>
      </c>
      <c r="F50" s="9">
        <v>16653.003593337049</v>
      </c>
      <c r="G50" s="9">
        <v>0</v>
      </c>
      <c r="H50" s="9">
        <f t="shared" si="4"/>
        <v>16653.003593337049</v>
      </c>
      <c r="I50" s="9">
        <v>7656.3599455188278</v>
      </c>
      <c r="J50" s="9">
        <f t="shared" si="5"/>
        <v>8996.6436478182222</v>
      </c>
      <c r="K50" s="9">
        <f t="shared" si="6"/>
        <v>8996.6436478182222</v>
      </c>
      <c r="L50" s="9">
        <v>0</v>
      </c>
    </row>
    <row r="51" spans="1:14" s="11" customFormat="1" x14ac:dyDescent="0.3">
      <c r="A51" s="10" t="s">
        <v>44</v>
      </c>
      <c r="B51" s="10" t="s">
        <v>13</v>
      </c>
      <c r="C51" s="8" t="s">
        <v>47</v>
      </c>
      <c r="D51" s="10" t="s">
        <v>50</v>
      </c>
      <c r="E51" s="10" t="s">
        <v>2</v>
      </c>
      <c r="F51" s="9">
        <v>2647.180554166981</v>
      </c>
      <c r="G51" s="9">
        <v>0</v>
      </c>
      <c r="H51" s="9">
        <f t="shared" si="4"/>
        <v>2647.180554166981</v>
      </c>
      <c r="I51" s="9">
        <v>0</v>
      </c>
      <c r="J51" s="9">
        <f t="shared" si="5"/>
        <v>2647.180554166981</v>
      </c>
      <c r="K51" s="9">
        <f t="shared" si="6"/>
        <v>2647.180554166981</v>
      </c>
      <c r="L51" s="9">
        <v>0</v>
      </c>
      <c r="N51" s="3"/>
    </row>
    <row r="52" spans="1:14" x14ac:dyDescent="0.3">
      <c r="A52" s="8" t="s">
        <v>44</v>
      </c>
      <c r="B52" s="8" t="s">
        <v>13</v>
      </c>
      <c r="C52" s="8" t="s">
        <v>47</v>
      </c>
      <c r="D52" s="8" t="s">
        <v>50</v>
      </c>
      <c r="E52" s="8" t="s">
        <v>0</v>
      </c>
      <c r="F52" s="9">
        <v>1711.477234</v>
      </c>
      <c r="G52" s="9">
        <v>0</v>
      </c>
      <c r="H52" s="9">
        <f t="shared" si="4"/>
        <v>1711.477234</v>
      </c>
      <c r="I52" s="9">
        <v>768.20307248999995</v>
      </c>
      <c r="J52" s="9">
        <f t="shared" si="5"/>
        <v>943.27416151</v>
      </c>
      <c r="K52" s="9">
        <f t="shared" si="6"/>
        <v>943.27416151</v>
      </c>
      <c r="L52" s="9">
        <v>0</v>
      </c>
    </row>
    <row r="53" spans="1:14" x14ac:dyDescent="0.3">
      <c r="A53" s="8" t="s">
        <v>44</v>
      </c>
      <c r="B53" s="8" t="s">
        <v>13</v>
      </c>
      <c r="C53" s="8" t="s">
        <v>47</v>
      </c>
      <c r="D53" s="8" t="s">
        <v>51</v>
      </c>
      <c r="E53" s="8" t="s">
        <v>0</v>
      </c>
      <c r="F53" s="9">
        <v>0</v>
      </c>
      <c r="G53" s="9">
        <v>0</v>
      </c>
      <c r="H53" s="9">
        <f t="shared" si="4"/>
        <v>0</v>
      </c>
      <c r="I53" s="9">
        <v>1025.9227321620501</v>
      </c>
      <c r="J53" s="9">
        <f t="shared" si="5"/>
        <v>-1025.9227321620501</v>
      </c>
      <c r="K53" s="9">
        <f t="shared" si="6"/>
        <v>-1025.9227321620501</v>
      </c>
      <c r="L53" s="9">
        <v>0</v>
      </c>
    </row>
    <row r="54" spans="1:14" x14ac:dyDescent="0.3">
      <c r="A54" s="8" t="s">
        <v>44</v>
      </c>
      <c r="B54" s="8" t="s">
        <v>16</v>
      </c>
      <c r="C54" s="8" t="s">
        <v>47</v>
      </c>
      <c r="D54" s="8" t="s">
        <v>48</v>
      </c>
      <c r="E54" s="8" t="s">
        <v>4</v>
      </c>
      <c r="F54" s="9">
        <v>788.13565476190513</v>
      </c>
      <c r="G54" s="9">
        <v>0</v>
      </c>
      <c r="H54" s="9">
        <f t="shared" si="4"/>
        <v>788.13565476190513</v>
      </c>
      <c r="I54" s="9">
        <v>0</v>
      </c>
      <c r="J54" s="9">
        <f t="shared" si="5"/>
        <v>788.13565476190513</v>
      </c>
      <c r="K54" s="9">
        <f t="shared" si="6"/>
        <v>788.13565476190513</v>
      </c>
      <c r="L54" s="9">
        <v>0</v>
      </c>
    </row>
    <row r="55" spans="1:14" x14ac:dyDescent="0.3">
      <c r="A55" s="8" t="s">
        <v>44</v>
      </c>
      <c r="B55" s="8" t="s">
        <v>16</v>
      </c>
      <c r="C55" s="8" t="s">
        <v>47</v>
      </c>
      <c r="D55" s="8" t="s">
        <v>49</v>
      </c>
      <c r="E55" s="8" t="s">
        <v>52</v>
      </c>
      <c r="F55" s="9">
        <v>4391531</v>
      </c>
      <c r="G55" s="9">
        <v>0</v>
      </c>
      <c r="H55" s="9">
        <f t="shared" si="4"/>
        <v>4391531</v>
      </c>
      <c r="I55" s="9">
        <v>4391531</v>
      </c>
      <c r="J55" s="9">
        <f t="shared" si="5"/>
        <v>0</v>
      </c>
      <c r="K55" s="9">
        <f t="shared" si="6"/>
        <v>0</v>
      </c>
      <c r="L55" s="9">
        <v>0</v>
      </c>
    </row>
    <row r="56" spans="1:14" x14ac:dyDescent="0.3">
      <c r="A56" s="8" t="s">
        <v>44</v>
      </c>
      <c r="B56" s="8" t="s">
        <v>16</v>
      </c>
      <c r="C56" s="8" t="s">
        <v>47</v>
      </c>
      <c r="D56" s="8" t="s">
        <v>49</v>
      </c>
      <c r="E56" s="8" t="s">
        <v>4</v>
      </c>
      <c r="F56" s="9">
        <v>13068.297243833709</v>
      </c>
      <c r="G56" s="9">
        <v>0</v>
      </c>
      <c r="H56" s="9">
        <f t="shared" si="4"/>
        <v>13068.297243833709</v>
      </c>
      <c r="I56" s="9">
        <v>2008.1003887806735</v>
      </c>
      <c r="J56" s="9">
        <f t="shared" si="5"/>
        <v>11060.196855053036</v>
      </c>
      <c r="K56" s="9">
        <f t="shared" si="6"/>
        <v>11060.196855053036</v>
      </c>
      <c r="L56" s="9">
        <v>0</v>
      </c>
    </row>
    <row r="57" spans="1:14" x14ac:dyDescent="0.3">
      <c r="A57" s="8" t="s">
        <v>44</v>
      </c>
      <c r="B57" s="8" t="s">
        <v>16</v>
      </c>
      <c r="C57" s="8" t="s">
        <v>47</v>
      </c>
      <c r="D57" s="8" t="s">
        <v>49</v>
      </c>
      <c r="E57" s="8" t="s">
        <v>3</v>
      </c>
      <c r="F57" s="9">
        <v>2777.0191285483916</v>
      </c>
      <c r="G57" s="9">
        <v>0</v>
      </c>
      <c r="H57" s="9">
        <f t="shared" si="4"/>
        <v>2777.0191285483916</v>
      </c>
      <c r="I57" s="9">
        <v>985.63851357625958</v>
      </c>
      <c r="J57" s="9">
        <f t="shared" si="5"/>
        <v>1791.380614972132</v>
      </c>
      <c r="K57" s="9">
        <f t="shared" si="6"/>
        <v>1791.380614972132</v>
      </c>
      <c r="L57" s="9">
        <v>0</v>
      </c>
    </row>
    <row r="58" spans="1:14" s="11" customFormat="1" x14ac:dyDescent="0.3">
      <c r="A58" s="10" t="s">
        <v>44</v>
      </c>
      <c r="B58" s="10" t="s">
        <v>16</v>
      </c>
      <c r="C58" s="8" t="s">
        <v>47</v>
      </c>
      <c r="D58" s="10" t="s">
        <v>50</v>
      </c>
      <c r="E58" s="10" t="s">
        <v>2</v>
      </c>
      <c r="F58" s="9">
        <v>4319.8981912655399</v>
      </c>
      <c r="G58" s="9">
        <v>0</v>
      </c>
      <c r="H58" s="9">
        <f t="shared" si="4"/>
        <v>4319.8981912655399</v>
      </c>
      <c r="I58" s="9">
        <v>0</v>
      </c>
      <c r="J58" s="9">
        <f t="shared" si="5"/>
        <v>4319.8981912655399</v>
      </c>
      <c r="K58" s="9">
        <f t="shared" si="6"/>
        <v>4319.8981912655399</v>
      </c>
      <c r="L58" s="9">
        <v>0</v>
      </c>
      <c r="N58" s="3"/>
    </row>
    <row r="59" spans="1:14" x14ac:dyDescent="0.3">
      <c r="A59" s="8" t="s">
        <v>44</v>
      </c>
      <c r="B59" s="8" t="s">
        <v>16</v>
      </c>
      <c r="C59" s="8" t="s">
        <v>47</v>
      </c>
      <c r="D59" s="8" t="s">
        <v>51</v>
      </c>
      <c r="E59" s="8" t="s">
        <v>52</v>
      </c>
      <c r="F59" s="9">
        <v>625000</v>
      </c>
      <c r="G59" s="9">
        <v>0</v>
      </c>
      <c r="H59" s="9">
        <f t="shared" si="4"/>
        <v>625000</v>
      </c>
      <c r="I59" s="9">
        <v>625000</v>
      </c>
      <c r="J59" s="9">
        <f t="shared" si="5"/>
        <v>0</v>
      </c>
      <c r="K59" s="9">
        <f t="shared" si="6"/>
        <v>0</v>
      </c>
      <c r="L59" s="9">
        <v>0</v>
      </c>
    </row>
    <row r="60" spans="1:14" x14ac:dyDescent="0.3">
      <c r="A60" s="8" t="s">
        <v>44</v>
      </c>
      <c r="B60" s="8" t="s">
        <v>23</v>
      </c>
      <c r="C60" s="8" t="s">
        <v>47</v>
      </c>
      <c r="D60" s="8" t="s">
        <v>49</v>
      </c>
      <c r="E60" s="8" t="s">
        <v>3</v>
      </c>
      <c r="F60" s="9">
        <v>41501.563848323887</v>
      </c>
      <c r="G60" s="9">
        <v>0</v>
      </c>
      <c r="H60" s="9">
        <f t="shared" si="4"/>
        <v>41501.563848323887</v>
      </c>
      <c r="I60" s="9">
        <v>13638.569571657898</v>
      </c>
      <c r="J60" s="9">
        <f t="shared" si="5"/>
        <v>27862.994276665988</v>
      </c>
      <c r="K60" s="9">
        <f t="shared" si="6"/>
        <v>27862.994276665988</v>
      </c>
      <c r="L60" s="9">
        <v>0</v>
      </c>
    </row>
    <row r="61" spans="1:14" x14ac:dyDescent="0.3">
      <c r="A61" s="8" t="s">
        <v>44</v>
      </c>
      <c r="B61" s="8" t="s">
        <v>23</v>
      </c>
      <c r="C61" s="8" t="s">
        <v>47</v>
      </c>
      <c r="D61" s="8" t="s">
        <v>50</v>
      </c>
      <c r="E61" s="8" t="s">
        <v>2</v>
      </c>
      <c r="F61" s="9">
        <v>7793.0328638725823</v>
      </c>
      <c r="G61" s="9">
        <v>0</v>
      </c>
      <c r="H61" s="9">
        <f t="shared" si="4"/>
        <v>7793.0328638725823</v>
      </c>
      <c r="I61" s="9">
        <v>0</v>
      </c>
      <c r="J61" s="9">
        <f t="shared" si="5"/>
        <v>7793.0328638725823</v>
      </c>
      <c r="K61" s="9">
        <f t="shared" si="6"/>
        <v>7793.0328638725823</v>
      </c>
      <c r="L61" s="9">
        <v>0</v>
      </c>
    </row>
    <row r="62" spans="1:14" x14ac:dyDescent="0.3">
      <c r="A62" s="8" t="s">
        <v>44</v>
      </c>
      <c r="B62" s="8" t="s">
        <v>23</v>
      </c>
      <c r="C62" s="8" t="s">
        <v>47</v>
      </c>
      <c r="D62" s="8" t="s">
        <v>50</v>
      </c>
      <c r="E62" s="8" t="s">
        <v>0</v>
      </c>
      <c r="F62" s="9">
        <v>7923.4703339999996</v>
      </c>
      <c r="G62" s="9">
        <v>0</v>
      </c>
      <c r="H62" s="9">
        <f t="shared" si="4"/>
        <v>7923.4703339999996</v>
      </c>
      <c r="I62" s="9">
        <v>3556.4798259899994</v>
      </c>
      <c r="J62" s="9">
        <f t="shared" si="5"/>
        <v>4366.9905080099998</v>
      </c>
      <c r="K62" s="9">
        <f t="shared" si="6"/>
        <v>4366.9905080099998</v>
      </c>
      <c r="L62" s="9">
        <v>0</v>
      </c>
    </row>
    <row r="63" spans="1:14" x14ac:dyDescent="0.3">
      <c r="A63" s="8" t="s">
        <v>44</v>
      </c>
      <c r="B63" s="8" t="s">
        <v>23</v>
      </c>
      <c r="C63" s="8" t="s">
        <v>47</v>
      </c>
      <c r="D63" s="8" t="s">
        <v>51</v>
      </c>
      <c r="E63" s="8" t="s">
        <v>0</v>
      </c>
      <c r="F63" s="9">
        <v>0</v>
      </c>
      <c r="G63" s="9">
        <v>0</v>
      </c>
      <c r="H63" s="9">
        <f t="shared" si="4"/>
        <v>0</v>
      </c>
      <c r="I63" s="9">
        <v>6168.9051350695499</v>
      </c>
      <c r="J63" s="9">
        <f t="shared" si="5"/>
        <v>-6168.9051350695499</v>
      </c>
      <c r="K63" s="9">
        <f t="shared" si="6"/>
        <v>-6168.9051350695499</v>
      </c>
      <c r="L63" s="9">
        <v>0</v>
      </c>
    </row>
    <row r="64" spans="1:14" x14ac:dyDescent="0.3">
      <c r="A64" s="8" t="s">
        <v>44</v>
      </c>
      <c r="B64" s="8" t="s">
        <v>20</v>
      </c>
      <c r="C64" s="8" t="s">
        <v>47</v>
      </c>
      <c r="D64" s="8" t="s">
        <v>48</v>
      </c>
      <c r="E64" s="8" t="s">
        <v>4</v>
      </c>
      <c r="F64" s="9">
        <v>4635.4480357142866</v>
      </c>
      <c r="G64" s="9">
        <v>0</v>
      </c>
      <c r="H64" s="9">
        <f t="shared" si="4"/>
        <v>4635.4480357142866</v>
      </c>
      <c r="I64" s="9">
        <v>0</v>
      </c>
      <c r="J64" s="9">
        <f t="shared" si="5"/>
        <v>4635.4480357142866</v>
      </c>
      <c r="K64" s="9">
        <f t="shared" si="6"/>
        <v>4635.4480357142866</v>
      </c>
      <c r="L64" s="9">
        <v>0</v>
      </c>
    </row>
    <row r="65" spans="1:14" s="11" customFormat="1" x14ac:dyDescent="0.3">
      <c r="A65" s="10" t="s">
        <v>44</v>
      </c>
      <c r="B65" s="10" t="s">
        <v>20</v>
      </c>
      <c r="C65" s="8" t="s">
        <v>47</v>
      </c>
      <c r="D65" s="10" t="s">
        <v>49</v>
      </c>
      <c r="E65" s="10" t="s">
        <v>4</v>
      </c>
      <c r="F65" s="9">
        <v>1483587.016027343</v>
      </c>
      <c r="G65" s="9">
        <v>0</v>
      </c>
      <c r="H65" s="9">
        <f t="shared" si="4"/>
        <v>1483587.016027343</v>
      </c>
      <c r="I65" s="9">
        <v>636979.42242462467</v>
      </c>
      <c r="J65" s="9">
        <f t="shared" si="5"/>
        <v>846607.59360271832</v>
      </c>
      <c r="K65" s="9">
        <f t="shared" si="6"/>
        <v>846607.59360271832</v>
      </c>
      <c r="L65" s="9">
        <v>0</v>
      </c>
    </row>
    <row r="66" spans="1:14" x14ac:dyDescent="0.3">
      <c r="A66" s="8" t="s">
        <v>44</v>
      </c>
      <c r="B66" s="8" t="s">
        <v>20</v>
      </c>
      <c r="C66" s="8" t="s">
        <v>47</v>
      </c>
      <c r="D66" s="8" t="s">
        <v>49</v>
      </c>
      <c r="E66" s="8" t="s">
        <v>3</v>
      </c>
      <c r="F66" s="9">
        <v>54811.728170511044</v>
      </c>
      <c r="G66" s="9">
        <v>0</v>
      </c>
      <c r="H66" s="9">
        <f t="shared" si="4"/>
        <v>54811.728170511044</v>
      </c>
      <c r="I66" s="9">
        <v>25978.054799028287</v>
      </c>
      <c r="J66" s="9">
        <f t="shared" si="5"/>
        <v>28833.673371482757</v>
      </c>
      <c r="K66" s="9">
        <f t="shared" si="6"/>
        <v>28833.673371482757</v>
      </c>
      <c r="L66" s="9">
        <v>0</v>
      </c>
    </row>
    <row r="67" spans="1:14" x14ac:dyDescent="0.3">
      <c r="A67" s="8" t="s">
        <v>44</v>
      </c>
      <c r="B67" s="8" t="s">
        <v>20</v>
      </c>
      <c r="C67" s="8" t="s">
        <v>47</v>
      </c>
      <c r="D67" s="8" t="s">
        <v>50</v>
      </c>
      <c r="E67" s="8" t="s">
        <v>2</v>
      </c>
      <c r="F67" s="9">
        <v>3858.3422489752556</v>
      </c>
      <c r="G67" s="9">
        <v>0</v>
      </c>
      <c r="H67" s="9">
        <f t="shared" si="4"/>
        <v>3858.3422489752556</v>
      </c>
      <c r="I67" s="9">
        <v>0</v>
      </c>
      <c r="J67" s="9">
        <f t="shared" si="5"/>
        <v>3858.3422489752556</v>
      </c>
      <c r="K67" s="9">
        <f t="shared" si="6"/>
        <v>3858.3422489752556</v>
      </c>
      <c r="L67" s="9">
        <v>0</v>
      </c>
    </row>
    <row r="68" spans="1:14" x14ac:dyDescent="0.3">
      <c r="A68" s="8" t="s">
        <v>44</v>
      </c>
      <c r="B68" s="8" t="s">
        <v>7</v>
      </c>
      <c r="C68" s="8" t="s">
        <v>47</v>
      </c>
      <c r="D68" s="8" t="s">
        <v>49</v>
      </c>
      <c r="E68" s="8" t="s">
        <v>3</v>
      </c>
      <c r="F68" s="9">
        <v>74604.328560319002</v>
      </c>
      <c r="G68" s="9">
        <v>0</v>
      </c>
      <c r="H68" s="9">
        <f t="shared" si="4"/>
        <v>74604.328560319002</v>
      </c>
      <c r="I68" s="9">
        <v>29992.991594909017</v>
      </c>
      <c r="J68" s="9">
        <f t="shared" si="5"/>
        <v>44611.336965409981</v>
      </c>
      <c r="K68" s="9">
        <f t="shared" si="6"/>
        <v>44611.336965409981</v>
      </c>
      <c r="L68" s="9">
        <v>0</v>
      </c>
    </row>
    <row r="69" spans="1:14" x14ac:dyDescent="0.3">
      <c r="A69" s="8" t="s">
        <v>44</v>
      </c>
      <c r="B69" s="8" t="s">
        <v>7</v>
      </c>
      <c r="C69" s="8" t="s">
        <v>47</v>
      </c>
      <c r="D69" s="8" t="s">
        <v>50</v>
      </c>
      <c r="E69" s="8" t="s">
        <v>2</v>
      </c>
      <c r="F69" s="9">
        <v>6932.8398703526673</v>
      </c>
      <c r="G69" s="9">
        <v>0</v>
      </c>
      <c r="H69" s="9">
        <f t="shared" ref="H69:H100" si="7">F69+G69</f>
        <v>6932.8398703526673</v>
      </c>
      <c r="I69" s="9">
        <v>0</v>
      </c>
      <c r="J69" s="9">
        <f t="shared" ref="J69:J100" si="8">H69-I69</f>
        <v>6932.8398703526673</v>
      </c>
      <c r="K69" s="9">
        <f t="shared" ref="K69:K100" si="9">J69</f>
        <v>6932.8398703526673</v>
      </c>
      <c r="L69" s="9">
        <v>0</v>
      </c>
    </row>
    <row r="70" spans="1:14" x14ac:dyDescent="0.3">
      <c r="A70" s="8" t="s">
        <v>44</v>
      </c>
      <c r="B70" s="8" t="s">
        <v>7</v>
      </c>
      <c r="C70" s="8" t="s">
        <v>47</v>
      </c>
      <c r="D70" s="8" t="s">
        <v>50</v>
      </c>
      <c r="E70" s="8" t="s">
        <v>0</v>
      </c>
      <c r="F70" s="9">
        <v>10244.146776</v>
      </c>
      <c r="G70" s="9">
        <v>0</v>
      </c>
      <c r="H70" s="9">
        <f t="shared" si="7"/>
        <v>10244.146776</v>
      </c>
      <c r="I70" s="9">
        <v>4598.1242823599996</v>
      </c>
      <c r="J70" s="9">
        <f t="shared" si="8"/>
        <v>5646.02249364</v>
      </c>
      <c r="K70" s="9">
        <f t="shared" si="9"/>
        <v>5646.02249364</v>
      </c>
      <c r="L70" s="9">
        <v>0</v>
      </c>
    </row>
    <row r="71" spans="1:14" x14ac:dyDescent="0.3">
      <c r="A71" s="8" t="s">
        <v>44</v>
      </c>
      <c r="B71" s="8" t="s">
        <v>7</v>
      </c>
      <c r="C71" s="8" t="s">
        <v>47</v>
      </c>
      <c r="D71" s="8" t="s">
        <v>53</v>
      </c>
      <c r="E71" s="8" t="s">
        <v>3</v>
      </c>
      <c r="F71" s="9">
        <v>12061.0800000003</v>
      </c>
      <c r="G71" s="9">
        <v>0</v>
      </c>
      <c r="H71" s="9">
        <f t="shared" si="7"/>
        <v>12061.0800000003</v>
      </c>
      <c r="I71" s="9">
        <v>138.4758000006</v>
      </c>
      <c r="J71" s="9">
        <f t="shared" si="8"/>
        <v>11922.6041999997</v>
      </c>
      <c r="K71" s="9">
        <f t="shared" si="9"/>
        <v>11922.6041999997</v>
      </c>
      <c r="L71" s="9">
        <v>0</v>
      </c>
    </row>
    <row r="72" spans="1:14" x14ac:dyDescent="0.3">
      <c r="A72" s="8" t="s">
        <v>44</v>
      </c>
      <c r="B72" s="8" t="s">
        <v>7</v>
      </c>
      <c r="C72" s="8" t="s">
        <v>47</v>
      </c>
      <c r="D72" s="8" t="s">
        <v>51</v>
      </c>
      <c r="E72" s="8" t="s">
        <v>0</v>
      </c>
      <c r="F72" s="9">
        <v>777206.50891144061</v>
      </c>
      <c r="G72" s="9">
        <v>0</v>
      </c>
      <c r="H72" s="9">
        <f t="shared" si="7"/>
        <v>777206.50891144061</v>
      </c>
      <c r="I72" s="9">
        <v>636128.84332430619</v>
      </c>
      <c r="J72" s="9">
        <f t="shared" si="8"/>
        <v>141077.66558713443</v>
      </c>
      <c r="K72" s="9">
        <f t="shared" si="9"/>
        <v>141077.66558713443</v>
      </c>
      <c r="L72" s="9">
        <v>0</v>
      </c>
    </row>
    <row r="73" spans="1:14" s="11" customFormat="1" x14ac:dyDescent="0.3">
      <c r="A73" s="8" t="s">
        <v>44</v>
      </c>
      <c r="B73" s="8" t="s">
        <v>12</v>
      </c>
      <c r="C73" s="8" t="s">
        <v>47</v>
      </c>
      <c r="D73" s="8" t="s">
        <v>49</v>
      </c>
      <c r="E73" s="8" t="s">
        <v>3</v>
      </c>
      <c r="F73" s="9">
        <v>16241.484733978947</v>
      </c>
      <c r="G73" s="9">
        <v>0</v>
      </c>
      <c r="H73" s="9">
        <f t="shared" si="7"/>
        <v>16241.484733978947</v>
      </c>
      <c r="I73" s="9">
        <v>5808.7477492523503</v>
      </c>
      <c r="J73" s="9">
        <f t="shared" si="8"/>
        <v>10432.736984726596</v>
      </c>
      <c r="K73" s="9">
        <f t="shared" si="9"/>
        <v>10432.736984726596</v>
      </c>
      <c r="L73" s="9">
        <v>0</v>
      </c>
      <c r="N73" s="3"/>
    </row>
    <row r="74" spans="1:14" x14ac:dyDescent="0.3">
      <c r="A74" s="10" t="s">
        <v>44</v>
      </c>
      <c r="B74" s="10" t="s">
        <v>12</v>
      </c>
      <c r="C74" s="8" t="s">
        <v>47</v>
      </c>
      <c r="D74" s="10" t="s">
        <v>50</v>
      </c>
      <c r="E74" s="10" t="s">
        <v>2</v>
      </c>
      <c r="F74" s="9">
        <v>887.00370398454891</v>
      </c>
      <c r="G74" s="9">
        <v>0</v>
      </c>
      <c r="H74" s="9">
        <f t="shared" si="7"/>
        <v>887.00370398454891</v>
      </c>
      <c r="I74" s="9">
        <v>0</v>
      </c>
      <c r="J74" s="9">
        <f t="shared" si="8"/>
        <v>887.00370398454891</v>
      </c>
      <c r="K74" s="9">
        <f t="shared" si="9"/>
        <v>887.00370398454891</v>
      </c>
      <c r="L74" s="9">
        <v>0</v>
      </c>
    </row>
    <row r="75" spans="1:14" x14ac:dyDescent="0.3">
      <c r="A75" s="8" t="s">
        <v>44</v>
      </c>
      <c r="B75" s="8" t="s">
        <v>12</v>
      </c>
      <c r="C75" s="8" t="s">
        <v>47</v>
      </c>
      <c r="D75" s="8" t="s">
        <v>50</v>
      </c>
      <c r="E75" s="8" t="s">
        <v>0</v>
      </c>
      <c r="F75" s="9">
        <v>2735.1277259999997</v>
      </c>
      <c r="G75" s="9">
        <v>0</v>
      </c>
      <c r="H75" s="9">
        <f t="shared" si="7"/>
        <v>2735.1277259999997</v>
      </c>
      <c r="I75" s="9">
        <v>1227.67249311</v>
      </c>
      <c r="J75" s="9">
        <f t="shared" si="8"/>
        <v>1507.4552328899997</v>
      </c>
      <c r="K75" s="9">
        <f t="shared" si="9"/>
        <v>1507.4552328899997</v>
      </c>
      <c r="L75" s="9">
        <v>0</v>
      </c>
    </row>
    <row r="76" spans="1:14" x14ac:dyDescent="0.3">
      <c r="A76" s="8" t="s">
        <v>44</v>
      </c>
      <c r="B76" s="8" t="s">
        <v>12</v>
      </c>
      <c r="C76" s="8" t="s">
        <v>47</v>
      </c>
      <c r="D76" s="8" t="s">
        <v>51</v>
      </c>
      <c r="E76" s="8" t="s">
        <v>0</v>
      </c>
      <c r="F76" s="9">
        <v>243891.39079999996</v>
      </c>
      <c r="G76" s="9">
        <v>0</v>
      </c>
      <c r="H76" s="9">
        <f t="shared" si="7"/>
        <v>243891.39079999996</v>
      </c>
      <c r="I76" s="9">
        <v>226755.75503828996</v>
      </c>
      <c r="J76" s="9">
        <f t="shared" si="8"/>
        <v>17135.63576171</v>
      </c>
      <c r="K76" s="9">
        <f t="shared" si="9"/>
        <v>17135.63576171</v>
      </c>
      <c r="L76" s="9">
        <v>0</v>
      </c>
    </row>
    <row r="77" spans="1:14" x14ac:dyDescent="0.3">
      <c r="A77" s="8" t="s">
        <v>44</v>
      </c>
      <c r="B77" s="8" t="s">
        <v>10</v>
      </c>
      <c r="C77" s="8" t="s">
        <v>47</v>
      </c>
      <c r="D77" s="8" t="s">
        <v>49</v>
      </c>
      <c r="E77" s="8" t="s">
        <v>3</v>
      </c>
      <c r="F77" s="9">
        <v>17330.24104355435</v>
      </c>
      <c r="G77" s="9">
        <v>0</v>
      </c>
      <c r="H77" s="9">
        <f t="shared" si="7"/>
        <v>17330.24104355435</v>
      </c>
      <c r="I77" s="9">
        <v>21591.769322771564</v>
      </c>
      <c r="J77" s="9">
        <f t="shared" si="8"/>
        <v>-4261.5282792172147</v>
      </c>
      <c r="K77" s="9">
        <f t="shared" si="9"/>
        <v>-4261.5282792172147</v>
      </c>
      <c r="L77" s="9">
        <v>0</v>
      </c>
    </row>
    <row r="78" spans="1:14" x14ac:dyDescent="0.3">
      <c r="A78" s="8" t="s">
        <v>44</v>
      </c>
      <c r="B78" s="8" t="s">
        <v>10</v>
      </c>
      <c r="C78" s="8" t="s">
        <v>47</v>
      </c>
      <c r="D78" s="8" t="s">
        <v>50</v>
      </c>
      <c r="E78" s="8" t="s">
        <v>2</v>
      </c>
      <c r="F78" s="9">
        <v>11631.49311136683</v>
      </c>
      <c r="G78" s="9">
        <v>0</v>
      </c>
      <c r="H78" s="9">
        <f t="shared" si="7"/>
        <v>11631.49311136683</v>
      </c>
      <c r="I78" s="9">
        <v>0</v>
      </c>
      <c r="J78" s="9">
        <f t="shared" si="8"/>
        <v>11631.49311136683</v>
      </c>
      <c r="K78" s="9">
        <f t="shared" si="9"/>
        <v>11631.49311136683</v>
      </c>
      <c r="L78" s="9">
        <v>0</v>
      </c>
    </row>
    <row r="79" spans="1:14" x14ac:dyDescent="0.3">
      <c r="A79" s="8" t="s">
        <v>44</v>
      </c>
      <c r="B79" s="8" t="s">
        <v>10</v>
      </c>
      <c r="C79" s="8" t="s">
        <v>47</v>
      </c>
      <c r="D79" s="8" t="s">
        <v>50</v>
      </c>
      <c r="E79" s="8" t="s">
        <v>0</v>
      </c>
      <c r="F79" s="9">
        <v>961.44100800000001</v>
      </c>
      <c r="G79" s="9">
        <v>0</v>
      </c>
      <c r="H79" s="9">
        <f t="shared" si="7"/>
        <v>961.44100800000001</v>
      </c>
      <c r="I79" s="9">
        <v>431.54645687999994</v>
      </c>
      <c r="J79" s="9">
        <f t="shared" si="8"/>
        <v>529.89455112000007</v>
      </c>
      <c r="K79" s="9">
        <f t="shared" si="9"/>
        <v>529.89455112000007</v>
      </c>
      <c r="L79" s="9">
        <v>0</v>
      </c>
    </row>
    <row r="80" spans="1:14" x14ac:dyDescent="0.3">
      <c r="A80" s="8" t="s">
        <v>44</v>
      </c>
      <c r="B80" s="8" t="s">
        <v>10</v>
      </c>
      <c r="C80" s="8" t="s">
        <v>47</v>
      </c>
      <c r="D80" s="8" t="s">
        <v>53</v>
      </c>
      <c r="E80" s="8" t="s">
        <v>3</v>
      </c>
      <c r="F80" s="9">
        <v>42213.780000001003</v>
      </c>
      <c r="G80" s="9">
        <v>0</v>
      </c>
      <c r="H80" s="9">
        <f t="shared" si="7"/>
        <v>42213.780000001003</v>
      </c>
      <c r="I80" s="9">
        <v>484.66530000210003</v>
      </c>
      <c r="J80" s="9">
        <f t="shared" si="8"/>
        <v>41729.1146999989</v>
      </c>
      <c r="K80" s="9">
        <f t="shared" si="9"/>
        <v>41729.1146999989</v>
      </c>
      <c r="L80" s="9">
        <v>0</v>
      </c>
    </row>
    <row r="81" spans="1:14" s="11" customFormat="1" x14ac:dyDescent="0.3">
      <c r="A81" s="8" t="s">
        <v>44</v>
      </c>
      <c r="B81" s="8" t="s">
        <v>10</v>
      </c>
      <c r="C81" s="8" t="s">
        <v>47</v>
      </c>
      <c r="D81" s="8" t="s">
        <v>51</v>
      </c>
      <c r="E81" s="8" t="s">
        <v>0</v>
      </c>
      <c r="F81" s="9">
        <v>1671582.6466000001</v>
      </c>
      <c r="G81" s="9">
        <v>0</v>
      </c>
      <c r="H81" s="9">
        <f t="shared" si="7"/>
        <v>1671582.6466000001</v>
      </c>
      <c r="I81" s="9">
        <v>1265560.7432873596</v>
      </c>
      <c r="J81" s="9">
        <f t="shared" si="8"/>
        <v>406021.9033126405</v>
      </c>
      <c r="K81" s="9">
        <f t="shared" si="9"/>
        <v>406021.9033126405</v>
      </c>
      <c r="L81" s="9">
        <v>0</v>
      </c>
      <c r="N81" s="3"/>
    </row>
    <row r="82" spans="1:14" x14ac:dyDescent="0.3">
      <c r="A82" s="8" t="s">
        <v>44</v>
      </c>
      <c r="B82" s="8" t="s">
        <v>11</v>
      </c>
      <c r="C82" s="8" t="s">
        <v>47</v>
      </c>
      <c r="D82" s="8" t="s">
        <v>49</v>
      </c>
      <c r="E82" s="8" t="s">
        <v>3</v>
      </c>
      <c r="F82" s="9">
        <v>64165.048310401457</v>
      </c>
      <c r="G82" s="9">
        <v>0</v>
      </c>
      <c r="H82" s="9">
        <f t="shared" si="7"/>
        <v>64165.048310401457</v>
      </c>
      <c r="I82" s="9">
        <v>34209.121700863099</v>
      </c>
      <c r="J82" s="9">
        <f t="shared" si="8"/>
        <v>29955.926609538357</v>
      </c>
      <c r="K82" s="9">
        <f t="shared" si="9"/>
        <v>29955.926609538357</v>
      </c>
      <c r="L82" s="9">
        <v>0</v>
      </c>
    </row>
    <row r="83" spans="1:14" x14ac:dyDescent="0.3">
      <c r="A83" s="10" t="s">
        <v>44</v>
      </c>
      <c r="B83" s="10" t="s">
        <v>11</v>
      </c>
      <c r="C83" s="8" t="s">
        <v>47</v>
      </c>
      <c r="D83" s="10" t="s">
        <v>50</v>
      </c>
      <c r="E83" s="10" t="s">
        <v>2</v>
      </c>
      <c r="F83" s="9">
        <v>1947.1299368860166</v>
      </c>
      <c r="G83" s="9">
        <v>0</v>
      </c>
      <c r="H83" s="9">
        <f t="shared" si="7"/>
        <v>1947.1299368860166</v>
      </c>
      <c r="I83" s="9">
        <v>0</v>
      </c>
      <c r="J83" s="9">
        <f t="shared" si="8"/>
        <v>1947.1299368860166</v>
      </c>
      <c r="K83" s="9">
        <f t="shared" si="9"/>
        <v>1947.1299368860166</v>
      </c>
      <c r="L83" s="9">
        <v>0</v>
      </c>
    </row>
    <row r="84" spans="1:14" x14ac:dyDescent="0.3">
      <c r="A84" s="8" t="s">
        <v>44</v>
      </c>
      <c r="B84" s="8" t="s">
        <v>11</v>
      </c>
      <c r="C84" s="8" t="s">
        <v>47</v>
      </c>
      <c r="D84" s="8" t="s">
        <v>50</v>
      </c>
      <c r="E84" s="8" t="s">
        <v>0</v>
      </c>
      <c r="F84" s="9">
        <v>2178.1080659999998</v>
      </c>
      <c r="G84" s="9">
        <v>0</v>
      </c>
      <c r="H84" s="9">
        <f t="shared" si="7"/>
        <v>2178.1080659999998</v>
      </c>
      <c r="I84" s="9">
        <v>977.65209801000003</v>
      </c>
      <c r="J84" s="9">
        <f t="shared" si="8"/>
        <v>1200.4559679899999</v>
      </c>
      <c r="K84" s="9">
        <f t="shared" si="9"/>
        <v>1200.4559679899999</v>
      </c>
      <c r="L84" s="9">
        <v>0</v>
      </c>
    </row>
    <row r="85" spans="1:14" x14ac:dyDescent="0.3">
      <c r="A85" s="8" t="s">
        <v>44</v>
      </c>
      <c r="B85" s="8" t="s">
        <v>11</v>
      </c>
      <c r="C85" s="8" t="s">
        <v>47</v>
      </c>
      <c r="D85" s="8" t="s">
        <v>53</v>
      </c>
      <c r="E85" s="8" t="s">
        <v>3</v>
      </c>
      <c r="F85" s="9">
        <v>732686.06000001798</v>
      </c>
      <c r="G85" s="9">
        <v>0</v>
      </c>
      <c r="H85" s="9">
        <f t="shared" si="7"/>
        <v>732686.06000001798</v>
      </c>
      <c r="I85" s="9">
        <v>3854.2431000166998</v>
      </c>
      <c r="J85" s="9">
        <f t="shared" si="8"/>
        <v>728831.81690000126</v>
      </c>
      <c r="K85" s="9">
        <f t="shared" si="9"/>
        <v>728831.81690000126</v>
      </c>
      <c r="L85" s="9">
        <v>0</v>
      </c>
    </row>
    <row r="86" spans="1:14" x14ac:dyDescent="0.3">
      <c r="A86" s="8" t="s">
        <v>44</v>
      </c>
      <c r="B86" s="8" t="s">
        <v>11</v>
      </c>
      <c r="C86" s="8" t="s">
        <v>47</v>
      </c>
      <c r="D86" s="8" t="s">
        <v>53</v>
      </c>
      <c r="E86" s="8" t="s">
        <v>0</v>
      </c>
      <c r="F86" s="9">
        <v>101153</v>
      </c>
      <c r="G86" s="9">
        <v>0</v>
      </c>
      <c r="H86" s="9">
        <f t="shared" si="7"/>
        <v>101153</v>
      </c>
      <c r="I86" s="9">
        <v>100954.4</v>
      </c>
      <c r="J86" s="9">
        <f t="shared" si="8"/>
        <v>198.60000000000582</v>
      </c>
      <c r="K86" s="9">
        <f t="shared" si="9"/>
        <v>198.60000000000582</v>
      </c>
      <c r="L86" s="9">
        <v>0</v>
      </c>
    </row>
    <row r="87" spans="1:14" x14ac:dyDescent="0.3">
      <c r="A87" s="8" t="s">
        <v>44</v>
      </c>
      <c r="B87" s="8" t="s">
        <v>11</v>
      </c>
      <c r="C87" s="8" t="s">
        <v>47</v>
      </c>
      <c r="D87" s="8" t="s">
        <v>51</v>
      </c>
      <c r="E87" s="8" t="s">
        <v>0</v>
      </c>
      <c r="F87" s="9">
        <v>0</v>
      </c>
      <c r="G87" s="9">
        <v>0</v>
      </c>
      <c r="H87" s="9">
        <f t="shared" si="7"/>
        <v>0</v>
      </c>
      <c r="I87" s="9">
        <v>1305.6385055104499</v>
      </c>
      <c r="J87" s="9">
        <f t="shared" si="8"/>
        <v>-1305.6385055104499</v>
      </c>
      <c r="K87" s="9">
        <f t="shared" si="9"/>
        <v>-1305.6385055104499</v>
      </c>
      <c r="L87" s="9">
        <v>0</v>
      </c>
    </row>
    <row r="88" spans="1:14" x14ac:dyDescent="0.3">
      <c r="A88" s="8" t="s">
        <v>44</v>
      </c>
      <c r="B88" s="8" t="s">
        <v>19</v>
      </c>
      <c r="C88" s="8" t="s">
        <v>47</v>
      </c>
      <c r="D88" s="8" t="s">
        <v>49</v>
      </c>
      <c r="E88" s="8" t="s">
        <v>3</v>
      </c>
      <c r="F88" s="9">
        <v>13085.477929840781</v>
      </c>
      <c r="G88" s="9">
        <v>0</v>
      </c>
      <c r="H88" s="9">
        <f t="shared" si="7"/>
        <v>13085.477929840781</v>
      </c>
      <c r="I88" s="9">
        <v>8739.1153096028411</v>
      </c>
      <c r="J88" s="9">
        <f t="shared" si="8"/>
        <v>4346.3626202379401</v>
      </c>
      <c r="K88" s="9">
        <f t="shared" si="9"/>
        <v>4346.3626202379401</v>
      </c>
      <c r="L88" s="9">
        <v>0</v>
      </c>
    </row>
    <row r="89" spans="1:14" x14ac:dyDescent="0.3">
      <c r="A89" s="8" t="s">
        <v>44</v>
      </c>
      <c r="B89" s="8" t="s">
        <v>19</v>
      </c>
      <c r="C89" s="8" t="s">
        <v>47</v>
      </c>
      <c r="D89" s="8" t="s">
        <v>50</v>
      </c>
      <c r="E89" s="8" t="s">
        <v>2</v>
      </c>
      <c r="F89" s="9">
        <v>433.97668932310933</v>
      </c>
      <c r="G89" s="9">
        <v>0</v>
      </c>
      <c r="H89" s="9">
        <f t="shared" si="7"/>
        <v>433.97668932310933</v>
      </c>
      <c r="I89" s="9">
        <v>0</v>
      </c>
      <c r="J89" s="9">
        <f t="shared" si="8"/>
        <v>433.97668932310933</v>
      </c>
      <c r="K89" s="9">
        <f t="shared" si="9"/>
        <v>433.97668932310933</v>
      </c>
      <c r="L89" s="9">
        <v>0</v>
      </c>
    </row>
    <row r="90" spans="1:14" x14ac:dyDescent="0.3">
      <c r="A90" s="8" t="s">
        <v>44</v>
      </c>
      <c r="B90" s="8" t="s">
        <v>19</v>
      </c>
      <c r="C90" s="8" t="s">
        <v>47</v>
      </c>
      <c r="D90" s="8" t="s">
        <v>50</v>
      </c>
      <c r="E90" s="8" t="s">
        <v>0</v>
      </c>
      <c r="F90" s="9">
        <v>1309.5036680000001</v>
      </c>
      <c r="G90" s="9">
        <v>0</v>
      </c>
      <c r="H90" s="9">
        <f t="shared" si="7"/>
        <v>1309.5036680000001</v>
      </c>
      <c r="I90" s="9">
        <v>587.77570698</v>
      </c>
      <c r="J90" s="9">
        <f t="shared" si="8"/>
        <v>721.72796102000007</v>
      </c>
      <c r="K90" s="9">
        <f t="shared" si="9"/>
        <v>721.72796102000007</v>
      </c>
      <c r="L90" s="9">
        <v>0</v>
      </c>
    </row>
    <row r="91" spans="1:14" x14ac:dyDescent="0.3">
      <c r="A91" s="8" t="s">
        <v>44</v>
      </c>
      <c r="B91" s="8" t="s">
        <v>19</v>
      </c>
      <c r="C91" s="8" t="s">
        <v>47</v>
      </c>
      <c r="D91" s="8" t="s">
        <v>53</v>
      </c>
      <c r="E91" s="8" t="s">
        <v>3</v>
      </c>
      <c r="F91" s="9">
        <v>12061.0800000003</v>
      </c>
      <c r="G91" s="9">
        <v>0</v>
      </c>
      <c r="H91" s="9">
        <f t="shared" si="7"/>
        <v>12061.0800000003</v>
      </c>
      <c r="I91" s="9">
        <v>138.4758000006</v>
      </c>
      <c r="J91" s="9">
        <f t="shared" si="8"/>
        <v>11922.6041999997</v>
      </c>
      <c r="K91" s="9">
        <f t="shared" si="9"/>
        <v>11922.6041999997</v>
      </c>
      <c r="L91" s="9">
        <v>0</v>
      </c>
    </row>
    <row r="92" spans="1:14" x14ac:dyDescent="0.3">
      <c r="A92" s="8" t="s">
        <v>44</v>
      </c>
      <c r="B92" s="8" t="s">
        <v>19</v>
      </c>
      <c r="C92" s="8" t="s">
        <v>47</v>
      </c>
      <c r="D92" s="8" t="s">
        <v>51</v>
      </c>
      <c r="E92" s="8" t="s">
        <v>0</v>
      </c>
      <c r="F92" s="9">
        <v>973059.00431557791</v>
      </c>
      <c r="G92" s="9">
        <v>0</v>
      </c>
      <c r="H92" s="9">
        <f t="shared" si="7"/>
        <v>973059.00431557791</v>
      </c>
      <c r="I92" s="9">
        <v>789527.22152261401</v>
      </c>
      <c r="J92" s="9">
        <f t="shared" si="8"/>
        <v>183531.7827929639</v>
      </c>
      <c r="K92" s="9">
        <f t="shared" si="9"/>
        <v>183531.7827929639</v>
      </c>
      <c r="L92" s="9">
        <v>0</v>
      </c>
    </row>
    <row r="93" spans="1:14" x14ac:dyDescent="0.3">
      <c r="A93" s="8" t="s">
        <v>44</v>
      </c>
      <c r="B93" s="8" t="s">
        <v>9</v>
      </c>
      <c r="C93" s="8" t="s">
        <v>47</v>
      </c>
      <c r="D93" s="8" t="s">
        <v>49</v>
      </c>
      <c r="E93" s="8" t="s">
        <v>3</v>
      </c>
      <c r="F93" s="9">
        <v>12357.113965948411</v>
      </c>
      <c r="G93" s="9">
        <v>0</v>
      </c>
      <c r="H93" s="9">
        <f t="shared" si="7"/>
        <v>12357.113965948411</v>
      </c>
      <c r="I93" s="9">
        <v>7731.7234154751468</v>
      </c>
      <c r="J93" s="9">
        <f t="shared" si="8"/>
        <v>4625.3905504732638</v>
      </c>
      <c r="K93" s="9">
        <f t="shared" si="9"/>
        <v>4625.3905504732638</v>
      </c>
      <c r="L93" s="9">
        <v>0</v>
      </c>
    </row>
    <row r="94" spans="1:14" s="11" customFormat="1" x14ac:dyDescent="0.3">
      <c r="A94" s="10" t="s">
        <v>44</v>
      </c>
      <c r="B94" s="10" t="s">
        <v>9</v>
      </c>
      <c r="C94" s="8" t="s">
        <v>47</v>
      </c>
      <c r="D94" s="10" t="s">
        <v>49</v>
      </c>
      <c r="E94" s="10" t="s">
        <v>1</v>
      </c>
      <c r="F94" s="9">
        <v>31871</v>
      </c>
      <c r="G94" s="9">
        <v>0</v>
      </c>
      <c r="H94" s="9">
        <f t="shared" si="7"/>
        <v>31871</v>
      </c>
      <c r="I94" s="9">
        <v>2055.1680000000006</v>
      </c>
      <c r="J94" s="9">
        <f t="shared" si="8"/>
        <v>29815.831999999999</v>
      </c>
      <c r="K94" s="9">
        <f t="shared" si="9"/>
        <v>29815.831999999999</v>
      </c>
      <c r="L94" s="9">
        <v>0</v>
      </c>
    </row>
    <row r="95" spans="1:14" x14ac:dyDescent="0.3">
      <c r="A95" s="8" t="s">
        <v>44</v>
      </c>
      <c r="B95" s="8" t="s">
        <v>9</v>
      </c>
      <c r="C95" s="8" t="s">
        <v>47</v>
      </c>
      <c r="D95" s="8" t="s">
        <v>50</v>
      </c>
      <c r="E95" s="8" t="s">
        <v>2</v>
      </c>
      <c r="F95" s="9">
        <v>2563.4242312431788</v>
      </c>
      <c r="G95" s="9">
        <v>0</v>
      </c>
      <c r="H95" s="9">
        <f t="shared" si="7"/>
        <v>2563.4242312431788</v>
      </c>
      <c r="I95" s="9">
        <v>0</v>
      </c>
      <c r="J95" s="9">
        <f t="shared" si="8"/>
        <v>2563.4242312431788</v>
      </c>
      <c r="K95" s="9">
        <f t="shared" si="9"/>
        <v>2563.4242312431788</v>
      </c>
      <c r="L95" s="9">
        <v>0</v>
      </c>
    </row>
    <row r="96" spans="1:14" x14ac:dyDescent="0.3">
      <c r="A96" s="8" t="s">
        <v>44</v>
      </c>
      <c r="B96" s="8" t="s">
        <v>9</v>
      </c>
      <c r="C96" s="8" t="s">
        <v>47</v>
      </c>
      <c r="D96" s="8" t="s">
        <v>50</v>
      </c>
      <c r="E96" s="8" t="s">
        <v>1</v>
      </c>
      <c r="F96" s="9">
        <v>58315.749999999993</v>
      </c>
      <c r="G96" s="9">
        <v>0</v>
      </c>
      <c r="H96" s="9">
        <f t="shared" si="7"/>
        <v>58315.749999999993</v>
      </c>
      <c r="I96" s="9">
        <v>58901.020000000004</v>
      </c>
      <c r="J96" s="9">
        <f t="shared" si="8"/>
        <v>-585.27000000001135</v>
      </c>
      <c r="K96" s="9">
        <f t="shared" si="9"/>
        <v>-585.27000000001135</v>
      </c>
      <c r="L96" s="9">
        <v>0</v>
      </c>
    </row>
    <row r="97" spans="1:12" x14ac:dyDescent="0.3">
      <c r="A97" s="8" t="s">
        <v>44</v>
      </c>
      <c r="B97" s="8" t="s">
        <v>28</v>
      </c>
      <c r="C97" s="8" t="s">
        <v>47</v>
      </c>
      <c r="D97" s="8" t="s">
        <v>49</v>
      </c>
      <c r="E97" s="8" t="s">
        <v>3</v>
      </c>
      <c r="F97" s="9">
        <v>793.915345288867</v>
      </c>
      <c r="G97" s="9">
        <v>0</v>
      </c>
      <c r="H97" s="9">
        <f t="shared" si="7"/>
        <v>793.915345288867</v>
      </c>
      <c r="I97" s="9">
        <v>348.42242053714955</v>
      </c>
      <c r="J97" s="9">
        <f t="shared" si="8"/>
        <v>445.49292475171745</v>
      </c>
      <c r="K97" s="9">
        <f t="shared" si="9"/>
        <v>445.49292475171745</v>
      </c>
      <c r="L97" s="9">
        <v>0</v>
      </c>
    </row>
    <row r="98" spans="1:12" x14ac:dyDescent="0.3">
      <c r="A98" s="8" t="s">
        <v>44</v>
      </c>
      <c r="B98" s="8" t="s">
        <v>28</v>
      </c>
      <c r="C98" s="8" t="s">
        <v>47</v>
      </c>
      <c r="D98" s="8" t="s">
        <v>49</v>
      </c>
      <c r="E98" s="8" t="s">
        <v>1</v>
      </c>
      <c r="F98" s="9">
        <v>0</v>
      </c>
      <c r="G98" s="9">
        <v>0</v>
      </c>
      <c r="H98" s="9">
        <f t="shared" si="7"/>
        <v>0</v>
      </c>
      <c r="I98" s="9">
        <v>513.79200000000003</v>
      </c>
      <c r="J98" s="9">
        <f t="shared" si="8"/>
        <v>-513.79200000000003</v>
      </c>
      <c r="K98" s="9">
        <f t="shared" si="9"/>
        <v>-513.79200000000003</v>
      </c>
      <c r="L98" s="9">
        <v>0</v>
      </c>
    </row>
    <row r="99" spans="1:12" x14ac:dyDescent="0.3">
      <c r="A99" s="8" t="s">
        <v>44</v>
      </c>
      <c r="B99" s="8" t="s">
        <v>28</v>
      </c>
      <c r="C99" s="8" t="s">
        <v>47</v>
      </c>
      <c r="D99" s="8" t="s">
        <v>50</v>
      </c>
      <c r="E99" s="8" t="s">
        <v>2</v>
      </c>
      <c r="F99" s="9">
        <v>3429.1385738836875</v>
      </c>
      <c r="G99" s="9">
        <v>0</v>
      </c>
      <c r="H99" s="9">
        <f t="shared" si="7"/>
        <v>3429.1385738836875</v>
      </c>
      <c r="I99" s="9">
        <v>0</v>
      </c>
      <c r="J99" s="9">
        <f t="shared" si="8"/>
        <v>3429.1385738836875</v>
      </c>
      <c r="K99" s="9">
        <f t="shared" si="9"/>
        <v>3429.1385738836875</v>
      </c>
      <c r="L99" s="9">
        <v>0</v>
      </c>
    </row>
    <row r="100" spans="1:12" x14ac:dyDescent="0.3">
      <c r="A100" s="8" t="s">
        <v>44</v>
      </c>
      <c r="B100" s="8" t="s">
        <v>28</v>
      </c>
      <c r="C100" s="8" t="s">
        <v>47</v>
      </c>
      <c r="D100" s="8" t="s">
        <v>50</v>
      </c>
      <c r="E100" s="8" t="s">
        <v>1</v>
      </c>
      <c r="F100" s="9">
        <v>3069.25</v>
      </c>
      <c r="G100" s="9">
        <v>0</v>
      </c>
      <c r="H100" s="9">
        <f t="shared" si="7"/>
        <v>3069.25</v>
      </c>
      <c r="I100" s="9">
        <v>639.99999999999989</v>
      </c>
      <c r="J100" s="9">
        <f t="shared" si="8"/>
        <v>2429.25</v>
      </c>
      <c r="K100" s="9">
        <f t="shared" si="9"/>
        <v>2429.25</v>
      </c>
      <c r="L100" s="9">
        <v>0</v>
      </c>
    </row>
    <row r="101" spans="1:12" x14ac:dyDescent="0.3">
      <c r="A101" s="8" t="s">
        <v>44</v>
      </c>
      <c r="B101" s="8" t="s">
        <v>26</v>
      </c>
      <c r="C101" s="8" t="s">
        <v>47</v>
      </c>
      <c r="D101" s="8" t="s">
        <v>49</v>
      </c>
      <c r="E101" s="8" t="s">
        <v>3</v>
      </c>
      <c r="F101" s="9">
        <v>12295.112982630993</v>
      </c>
      <c r="G101" s="9">
        <v>0</v>
      </c>
      <c r="H101" s="9">
        <f t="shared" ref="H101:H132" si="10">F101+G101</f>
        <v>12295.112982630993</v>
      </c>
      <c r="I101" s="9">
        <v>5711.1711191004015</v>
      </c>
      <c r="J101" s="9">
        <f t="shared" ref="J101:J132" si="11">H101-I101</f>
        <v>6583.9418635305919</v>
      </c>
      <c r="K101" s="9">
        <f t="shared" ref="K101" si="12">J101</f>
        <v>6583.9418635305919</v>
      </c>
      <c r="L101" s="9">
        <v>0</v>
      </c>
    </row>
    <row r="102" spans="1:12" x14ac:dyDescent="0.3">
      <c r="A102" s="8" t="s">
        <v>81</v>
      </c>
      <c r="B102" s="8" t="s">
        <v>61</v>
      </c>
      <c r="C102" s="8" t="s">
        <v>47</v>
      </c>
      <c r="D102" s="8" t="s">
        <v>48</v>
      </c>
      <c r="E102" s="8" t="s">
        <v>4</v>
      </c>
      <c r="F102" s="9">
        <v>0</v>
      </c>
      <c r="G102" s="9">
        <v>0</v>
      </c>
      <c r="H102" s="9">
        <f t="shared" si="10"/>
        <v>0</v>
      </c>
      <c r="I102" s="9">
        <v>0</v>
      </c>
      <c r="J102" s="9">
        <f t="shared" si="11"/>
        <v>0</v>
      </c>
      <c r="K102" s="9">
        <v>0</v>
      </c>
      <c r="L102" s="9">
        <v>1135.5090964437131</v>
      </c>
    </row>
    <row r="103" spans="1:12" x14ac:dyDescent="0.3">
      <c r="A103" s="8" t="s">
        <v>81</v>
      </c>
      <c r="B103" s="8" t="s">
        <v>61</v>
      </c>
      <c r="C103" s="8" t="s">
        <v>47</v>
      </c>
      <c r="D103" s="8" t="s">
        <v>50</v>
      </c>
      <c r="E103" s="8" t="s">
        <v>2</v>
      </c>
      <c r="F103" s="9">
        <v>0</v>
      </c>
      <c r="G103" s="9">
        <v>0</v>
      </c>
      <c r="H103" s="9">
        <f t="shared" si="10"/>
        <v>0</v>
      </c>
      <c r="I103" s="9">
        <v>0</v>
      </c>
      <c r="J103" s="9">
        <f t="shared" si="11"/>
        <v>0</v>
      </c>
      <c r="K103" s="9">
        <v>0</v>
      </c>
      <c r="L103" s="9">
        <v>859.91914527938582</v>
      </c>
    </row>
    <row r="104" spans="1:12" x14ac:dyDescent="0.3">
      <c r="A104" s="8" t="s">
        <v>81</v>
      </c>
      <c r="B104" s="8" t="s">
        <v>62</v>
      </c>
      <c r="C104" s="8" t="s">
        <v>47</v>
      </c>
      <c r="D104" s="8" t="s">
        <v>48</v>
      </c>
      <c r="E104" s="8" t="s">
        <v>4</v>
      </c>
      <c r="F104" s="9">
        <v>0</v>
      </c>
      <c r="G104" s="9">
        <v>0</v>
      </c>
      <c r="H104" s="9">
        <f t="shared" si="10"/>
        <v>0</v>
      </c>
      <c r="I104" s="9">
        <v>0</v>
      </c>
      <c r="J104" s="9">
        <f t="shared" si="11"/>
        <v>0</v>
      </c>
      <c r="K104" s="9">
        <v>0</v>
      </c>
      <c r="L104" s="9">
        <v>165.68636734037617</v>
      </c>
    </row>
    <row r="105" spans="1:12" x14ac:dyDescent="0.3">
      <c r="A105" s="8" t="s">
        <v>81</v>
      </c>
      <c r="B105" s="8" t="s">
        <v>62</v>
      </c>
      <c r="C105" s="8" t="s">
        <v>47</v>
      </c>
      <c r="D105" s="8" t="s">
        <v>49</v>
      </c>
      <c r="E105" s="8" t="s">
        <v>3</v>
      </c>
      <c r="F105" s="9">
        <v>0</v>
      </c>
      <c r="G105" s="9">
        <v>0</v>
      </c>
      <c r="H105" s="9">
        <f t="shared" si="10"/>
        <v>0</v>
      </c>
      <c r="I105" s="9">
        <v>0</v>
      </c>
      <c r="J105" s="9">
        <f t="shared" si="11"/>
        <v>0</v>
      </c>
      <c r="K105" s="9">
        <v>0</v>
      </c>
      <c r="L105" s="9">
        <v>7442.0668058467509</v>
      </c>
    </row>
    <row r="106" spans="1:12" x14ac:dyDescent="0.3">
      <c r="A106" s="8" t="s">
        <v>81</v>
      </c>
      <c r="B106" s="8" t="s">
        <v>62</v>
      </c>
      <c r="C106" s="8" t="s">
        <v>47</v>
      </c>
      <c r="D106" s="8" t="s">
        <v>50</v>
      </c>
      <c r="E106" s="8" t="s">
        <v>2</v>
      </c>
      <c r="F106" s="9">
        <v>0</v>
      </c>
      <c r="G106" s="9">
        <v>0</v>
      </c>
      <c r="H106" s="9">
        <f t="shared" si="10"/>
        <v>0</v>
      </c>
      <c r="I106" s="9">
        <v>0</v>
      </c>
      <c r="J106" s="9">
        <f t="shared" si="11"/>
        <v>0</v>
      </c>
      <c r="K106" s="9">
        <v>0</v>
      </c>
      <c r="L106" s="9">
        <v>409.77943939770091</v>
      </c>
    </row>
    <row r="107" spans="1:12" x14ac:dyDescent="0.3">
      <c r="A107" s="8" t="s">
        <v>81</v>
      </c>
      <c r="B107" s="8" t="s">
        <v>63</v>
      </c>
      <c r="C107" s="8" t="s">
        <v>47</v>
      </c>
      <c r="D107" s="8" t="s">
        <v>48</v>
      </c>
      <c r="E107" s="8" t="s">
        <v>4</v>
      </c>
      <c r="F107" s="9">
        <v>0</v>
      </c>
      <c r="G107" s="9">
        <v>0</v>
      </c>
      <c r="H107" s="9">
        <f t="shared" si="10"/>
        <v>0</v>
      </c>
      <c r="I107" s="9">
        <v>0</v>
      </c>
      <c r="J107" s="9">
        <f t="shared" si="11"/>
        <v>0</v>
      </c>
      <c r="K107" s="9">
        <v>0</v>
      </c>
      <c r="L107" s="9">
        <v>803.52616015218769</v>
      </c>
    </row>
    <row r="108" spans="1:12" x14ac:dyDescent="0.3">
      <c r="A108" s="8" t="s">
        <v>81</v>
      </c>
      <c r="B108" s="8" t="s">
        <v>63</v>
      </c>
      <c r="C108" s="8" t="s">
        <v>47</v>
      </c>
      <c r="D108" s="8" t="s">
        <v>49</v>
      </c>
      <c r="E108" s="8" t="s">
        <v>3</v>
      </c>
      <c r="F108" s="9">
        <v>0</v>
      </c>
      <c r="G108" s="9">
        <v>0</v>
      </c>
      <c r="H108" s="9">
        <f t="shared" si="10"/>
        <v>0</v>
      </c>
      <c r="I108" s="9">
        <v>0</v>
      </c>
      <c r="J108" s="9">
        <f t="shared" si="11"/>
        <v>0</v>
      </c>
      <c r="K108" s="9">
        <v>0</v>
      </c>
      <c r="L108" s="9">
        <v>3695.1983298544756</v>
      </c>
    </row>
    <row r="109" spans="1:12" x14ac:dyDescent="0.3">
      <c r="A109" s="8" t="s">
        <v>81</v>
      </c>
      <c r="B109" s="8" t="s">
        <v>63</v>
      </c>
      <c r="C109" s="8" t="s">
        <v>47</v>
      </c>
      <c r="D109" s="8" t="s">
        <v>50</v>
      </c>
      <c r="E109" s="8" t="s">
        <v>2</v>
      </c>
      <c r="F109" s="9">
        <v>0</v>
      </c>
      <c r="G109" s="9">
        <v>0</v>
      </c>
      <c r="H109" s="9">
        <f t="shared" si="10"/>
        <v>0</v>
      </c>
      <c r="I109" s="9">
        <v>0</v>
      </c>
      <c r="J109" s="9">
        <f t="shared" si="11"/>
        <v>0</v>
      </c>
      <c r="K109" s="9">
        <v>0</v>
      </c>
      <c r="L109" s="9">
        <v>239.26518145572385</v>
      </c>
    </row>
    <row r="110" spans="1:12" x14ac:dyDescent="0.3">
      <c r="A110" s="8" t="s">
        <v>81</v>
      </c>
      <c r="B110" s="8" t="s">
        <v>63</v>
      </c>
      <c r="C110" s="8" t="s">
        <v>47</v>
      </c>
      <c r="D110" s="8" t="s">
        <v>51</v>
      </c>
      <c r="E110" s="8" t="s">
        <v>5</v>
      </c>
      <c r="F110" s="9">
        <v>0</v>
      </c>
      <c r="G110" s="9">
        <v>0</v>
      </c>
      <c r="H110" s="9">
        <f t="shared" si="10"/>
        <v>0</v>
      </c>
      <c r="I110" s="9">
        <v>0</v>
      </c>
      <c r="J110" s="9">
        <f t="shared" si="11"/>
        <v>0</v>
      </c>
      <c r="K110" s="9">
        <v>0</v>
      </c>
      <c r="L110" s="9">
        <v>2302.0118200000002</v>
      </c>
    </row>
    <row r="111" spans="1:12" x14ac:dyDescent="0.3">
      <c r="A111" s="8" t="s">
        <v>82</v>
      </c>
      <c r="B111" s="8" t="s">
        <v>64</v>
      </c>
      <c r="C111" s="8" t="s">
        <v>47</v>
      </c>
      <c r="D111" s="8" t="s">
        <v>49</v>
      </c>
      <c r="E111" s="8" t="s">
        <v>3</v>
      </c>
      <c r="F111" s="9">
        <v>0</v>
      </c>
      <c r="G111" s="9">
        <v>0</v>
      </c>
      <c r="H111" s="9">
        <f t="shared" si="10"/>
        <v>0</v>
      </c>
      <c r="I111" s="9">
        <v>0</v>
      </c>
      <c r="J111" s="9">
        <f t="shared" si="11"/>
        <v>0</v>
      </c>
      <c r="K111" s="9">
        <v>0</v>
      </c>
      <c r="L111" s="9">
        <v>12933.194154490668</v>
      </c>
    </row>
    <row r="112" spans="1:12" x14ac:dyDescent="0.3">
      <c r="A112" s="8" t="s">
        <v>82</v>
      </c>
      <c r="B112" s="8" t="s">
        <v>64</v>
      </c>
      <c r="C112" s="8" t="s">
        <v>47</v>
      </c>
      <c r="D112" s="8" t="s">
        <v>50</v>
      </c>
      <c r="E112" s="8" t="s">
        <v>2</v>
      </c>
      <c r="F112" s="9">
        <v>0</v>
      </c>
      <c r="G112" s="9">
        <v>0</v>
      </c>
      <c r="H112" s="9">
        <f t="shared" si="10"/>
        <v>0</v>
      </c>
      <c r="I112" s="9">
        <v>0</v>
      </c>
      <c r="J112" s="9">
        <f t="shared" si="11"/>
        <v>0</v>
      </c>
      <c r="K112" s="9">
        <v>0</v>
      </c>
      <c r="L112" s="9">
        <v>348.06298099857349</v>
      </c>
    </row>
    <row r="113" spans="1:12" x14ac:dyDescent="0.3">
      <c r="A113" s="8" t="s">
        <v>82</v>
      </c>
      <c r="B113" s="8" t="s">
        <v>64</v>
      </c>
      <c r="C113" s="8" t="s">
        <v>47</v>
      </c>
      <c r="D113" s="8" t="s">
        <v>51</v>
      </c>
      <c r="E113" s="8" t="s">
        <v>5</v>
      </c>
      <c r="F113" s="9">
        <v>0</v>
      </c>
      <c r="G113" s="9">
        <v>0</v>
      </c>
      <c r="H113" s="9">
        <f t="shared" si="10"/>
        <v>0</v>
      </c>
      <c r="I113" s="9">
        <v>0</v>
      </c>
      <c r="J113" s="9">
        <f t="shared" si="11"/>
        <v>0</v>
      </c>
      <c r="K113" s="9">
        <v>0</v>
      </c>
      <c r="L113" s="9">
        <v>8463.7083999999995</v>
      </c>
    </row>
    <row r="114" spans="1:12" x14ac:dyDescent="0.3">
      <c r="A114" s="8" t="s">
        <v>82</v>
      </c>
      <c r="B114" s="8" t="s">
        <v>65</v>
      </c>
      <c r="C114" s="8" t="s">
        <v>47</v>
      </c>
      <c r="D114" s="8" t="s">
        <v>49</v>
      </c>
      <c r="E114" s="8" t="s">
        <v>3</v>
      </c>
      <c r="F114" s="9">
        <v>0</v>
      </c>
      <c r="G114" s="9">
        <v>0</v>
      </c>
      <c r="H114" s="9">
        <f t="shared" si="10"/>
        <v>0</v>
      </c>
      <c r="I114" s="9">
        <v>0</v>
      </c>
      <c r="J114" s="9">
        <f t="shared" si="11"/>
        <v>0</v>
      </c>
      <c r="K114" s="9">
        <v>0</v>
      </c>
      <c r="L114" s="9">
        <v>49353.131524016579</v>
      </c>
    </row>
    <row r="115" spans="1:12" x14ac:dyDescent="0.3">
      <c r="A115" s="8" t="s">
        <v>82</v>
      </c>
      <c r="B115" s="8" t="s">
        <v>65</v>
      </c>
      <c r="C115" s="8" t="s">
        <v>47</v>
      </c>
      <c r="D115" s="8" t="s">
        <v>50</v>
      </c>
      <c r="E115" s="8" t="s">
        <v>2</v>
      </c>
      <c r="F115" s="9">
        <v>0</v>
      </c>
      <c r="G115" s="9">
        <v>0</v>
      </c>
      <c r="H115" s="9">
        <f t="shared" si="10"/>
        <v>0</v>
      </c>
      <c r="I115" s="9">
        <v>0</v>
      </c>
      <c r="J115" s="9">
        <f t="shared" si="11"/>
        <v>0</v>
      </c>
      <c r="K115" s="9">
        <v>0</v>
      </c>
      <c r="L115" s="9">
        <v>945.17893868669762</v>
      </c>
    </row>
    <row r="116" spans="1:12" x14ac:dyDescent="0.3">
      <c r="A116" s="8" t="s">
        <v>82</v>
      </c>
      <c r="B116" s="8" t="s">
        <v>65</v>
      </c>
      <c r="C116" s="8" t="s">
        <v>47</v>
      </c>
      <c r="D116" s="8" t="s">
        <v>51</v>
      </c>
      <c r="E116" s="8" t="s">
        <v>0</v>
      </c>
      <c r="F116" s="9">
        <v>0</v>
      </c>
      <c r="G116" s="9">
        <v>0</v>
      </c>
      <c r="H116" s="9">
        <f t="shared" si="10"/>
        <v>0</v>
      </c>
      <c r="I116" s="9">
        <v>0</v>
      </c>
      <c r="J116" s="9">
        <f t="shared" si="11"/>
        <v>0</v>
      </c>
      <c r="K116" s="9">
        <v>0</v>
      </c>
      <c r="L116" s="9">
        <v>105000</v>
      </c>
    </row>
    <row r="117" spans="1:12" x14ac:dyDescent="0.3">
      <c r="A117" s="8" t="s">
        <v>82</v>
      </c>
      <c r="B117" s="8" t="s">
        <v>66</v>
      </c>
      <c r="C117" s="8" t="s">
        <v>47</v>
      </c>
      <c r="D117" s="8" t="s">
        <v>48</v>
      </c>
      <c r="E117" s="8" t="s">
        <v>4</v>
      </c>
      <c r="F117" s="9">
        <v>0</v>
      </c>
      <c r="G117" s="9">
        <v>0</v>
      </c>
      <c r="H117" s="9">
        <f t="shared" si="10"/>
        <v>0</v>
      </c>
      <c r="I117" s="9">
        <v>0</v>
      </c>
      <c r="J117" s="9">
        <f t="shared" si="11"/>
        <v>0</v>
      </c>
      <c r="K117" s="9">
        <v>0</v>
      </c>
      <c r="L117" s="9">
        <v>1331.2738070166638</v>
      </c>
    </row>
    <row r="118" spans="1:12" x14ac:dyDescent="0.3">
      <c r="A118" s="8" t="s">
        <v>82</v>
      </c>
      <c r="B118" s="8" t="s">
        <v>66</v>
      </c>
      <c r="C118" s="8" t="s">
        <v>47</v>
      </c>
      <c r="D118" s="8" t="s">
        <v>50</v>
      </c>
      <c r="E118" s="8" t="s">
        <v>2</v>
      </c>
      <c r="F118" s="9">
        <v>0</v>
      </c>
      <c r="G118" s="9">
        <v>0</v>
      </c>
      <c r="H118" s="9">
        <f t="shared" si="10"/>
        <v>0</v>
      </c>
      <c r="I118" s="9">
        <v>0</v>
      </c>
      <c r="J118" s="9">
        <f t="shared" si="11"/>
        <v>0</v>
      </c>
      <c r="K118" s="9">
        <v>0</v>
      </c>
      <c r="L118" s="9">
        <v>76.916777674830485</v>
      </c>
    </row>
    <row r="119" spans="1:12" x14ac:dyDescent="0.3">
      <c r="A119" s="8" t="s">
        <v>82</v>
      </c>
      <c r="B119" s="8" t="s">
        <v>67</v>
      </c>
      <c r="C119" s="8" t="s">
        <v>47</v>
      </c>
      <c r="D119" s="8" t="s">
        <v>48</v>
      </c>
      <c r="E119" s="8" t="s">
        <v>4</v>
      </c>
      <c r="F119" s="9">
        <v>0</v>
      </c>
      <c r="G119" s="9">
        <v>0</v>
      </c>
      <c r="H119" s="9">
        <f t="shared" si="10"/>
        <v>0</v>
      </c>
      <c r="I119" s="9">
        <v>0</v>
      </c>
      <c r="J119" s="9">
        <f t="shared" si="11"/>
        <v>0</v>
      </c>
      <c r="K119" s="9">
        <v>0</v>
      </c>
      <c r="L119" s="9">
        <v>27567.136475130555</v>
      </c>
    </row>
    <row r="120" spans="1:12" x14ac:dyDescent="0.3">
      <c r="A120" s="8" t="s">
        <v>82</v>
      </c>
      <c r="B120" s="8" t="s">
        <v>67</v>
      </c>
      <c r="C120" s="8" t="s">
        <v>47</v>
      </c>
      <c r="D120" s="8" t="s">
        <v>50</v>
      </c>
      <c r="E120" s="8" t="s">
        <v>2</v>
      </c>
      <c r="F120" s="9">
        <v>0</v>
      </c>
      <c r="G120" s="9">
        <v>0</v>
      </c>
      <c r="H120" s="9">
        <f t="shared" si="10"/>
        <v>0</v>
      </c>
      <c r="I120" s="9">
        <v>0</v>
      </c>
      <c r="J120" s="9">
        <f t="shared" si="11"/>
        <v>0</v>
      </c>
      <c r="K120" s="9">
        <v>0</v>
      </c>
      <c r="L120" s="9">
        <v>589.78059960956807</v>
      </c>
    </row>
    <row r="121" spans="1:12" s="11" customFormat="1" x14ac:dyDescent="0.3">
      <c r="A121" s="8" t="s">
        <v>82</v>
      </c>
      <c r="B121" s="8" t="s">
        <v>68</v>
      </c>
      <c r="C121" s="8" t="s">
        <v>47</v>
      </c>
      <c r="D121" s="8" t="s">
        <v>49</v>
      </c>
      <c r="E121" s="8" t="s">
        <v>3</v>
      </c>
      <c r="F121" s="9">
        <v>0</v>
      </c>
      <c r="G121" s="9">
        <v>0</v>
      </c>
      <c r="H121" s="9">
        <f t="shared" si="10"/>
        <v>0</v>
      </c>
      <c r="I121" s="9">
        <v>0</v>
      </c>
      <c r="J121" s="9">
        <f t="shared" si="11"/>
        <v>0</v>
      </c>
      <c r="K121" s="9">
        <v>0</v>
      </c>
      <c r="L121" s="9">
        <v>18853.2359081451</v>
      </c>
    </row>
    <row r="122" spans="1:12" x14ac:dyDescent="0.3">
      <c r="A122" s="8" t="s">
        <v>82</v>
      </c>
      <c r="B122" s="8" t="s">
        <v>68</v>
      </c>
      <c r="C122" s="8" t="s">
        <v>47</v>
      </c>
      <c r="D122" s="8" t="s">
        <v>50</v>
      </c>
      <c r="E122" s="8" t="s">
        <v>2</v>
      </c>
      <c r="F122" s="9">
        <v>0</v>
      </c>
      <c r="G122" s="9">
        <v>0</v>
      </c>
      <c r="H122" s="9">
        <f t="shared" si="10"/>
        <v>0</v>
      </c>
      <c r="I122" s="9">
        <v>0</v>
      </c>
      <c r="J122" s="9">
        <f t="shared" si="11"/>
        <v>0</v>
      </c>
      <c r="K122" s="9">
        <v>0</v>
      </c>
      <c r="L122" s="9">
        <v>358.48047403824893</v>
      </c>
    </row>
    <row r="123" spans="1:12" x14ac:dyDescent="0.3">
      <c r="A123" s="8" t="s">
        <v>82</v>
      </c>
      <c r="B123" s="8" t="s">
        <v>69</v>
      </c>
      <c r="C123" s="8" t="s">
        <v>47</v>
      </c>
      <c r="D123" s="8" t="s">
        <v>48</v>
      </c>
      <c r="E123" s="8" t="s">
        <v>4</v>
      </c>
      <c r="F123" s="9">
        <v>0</v>
      </c>
      <c r="G123" s="9">
        <v>0</v>
      </c>
      <c r="H123" s="9">
        <f t="shared" si="10"/>
        <v>0</v>
      </c>
      <c r="I123" s="9">
        <v>0</v>
      </c>
      <c r="J123" s="9">
        <f t="shared" si="11"/>
        <v>0</v>
      </c>
      <c r="K123" s="9">
        <v>0</v>
      </c>
      <c r="L123" s="9">
        <v>211.32280692689483</v>
      </c>
    </row>
    <row r="124" spans="1:12" x14ac:dyDescent="0.3">
      <c r="A124" s="8" t="s">
        <v>82</v>
      </c>
      <c r="B124" s="8" t="s">
        <v>69</v>
      </c>
      <c r="C124" s="8" t="s">
        <v>47</v>
      </c>
      <c r="D124" s="8" t="s">
        <v>50</v>
      </c>
      <c r="E124" s="8" t="s">
        <v>2</v>
      </c>
      <c r="F124" s="9">
        <v>0</v>
      </c>
      <c r="G124" s="9">
        <v>0</v>
      </c>
      <c r="H124" s="9">
        <f t="shared" si="10"/>
        <v>0</v>
      </c>
      <c r="I124" s="9">
        <v>0</v>
      </c>
      <c r="J124" s="9">
        <f t="shared" si="11"/>
        <v>0</v>
      </c>
      <c r="K124" s="9">
        <v>0</v>
      </c>
      <c r="L124" s="9">
        <v>85264.854742200681</v>
      </c>
    </row>
    <row r="125" spans="1:12" x14ac:dyDescent="0.3">
      <c r="A125" s="8" t="s">
        <v>83</v>
      </c>
      <c r="B125" s="8" t="s">
        <v>70</v>
      </c>
      <c r="C125" s="8" t="s">
        <v>47</v>
      </c>
      <c r="D125" s="8" t="s">
        <v>48</v>
      </c>
      <c r="E125" s="8" t="s">
        <v>4</v>
      </c>
      <c r="F125" s="9">
        <v>0</v>
      </c>
      <c r="G125" s="9">
        <v>0</v>
      </c>
      <c r="H125" s="9">
        <f t="shared" si="10"/>
        <v>0</v>
      </c>
      <c r="I125" s="9">
        <v>0</v>
      </c>
      <c r="J125" s="9">
        <f t="shared" si="11"/>
        <v>0</v>
      </c>
      <c r="K125" s="9">
        <v>0</v>
      </c>
      <c r="L125" s="9">
        <v>139.6590295935917</v>
      </c>
    </row>
    <row r="126" spans="1:12" x14ac:dyDescent="0.3">
      <c r="A126" s="8" t="s">
        <v>83</v>
      </c>
      <c r="B126" s="8" t="s">
        <v>70</v>
      </c>
      <c r="C126" s="8" t="s">
        <v>47</v>
      </c>
      <c r="D126" s="8" t="s">
        <v>49</v>
      </c>
      <c r="E126" s="8" t="s">
        <v>3</v>
      </c>
      <c r="F126" s="9">
        <v>0</v>
      </c>
      <c r="G126" s="9">
        <v>0</v>
      </c>
      <c r="H126" s="9">
        <f t="shared" si="10"/>
        <v>0</v>
      </c>
      <c r="I126" s="9">
        <v>0</v>
      </c>
      <c r="J126" s="9">
        <f t="shared" si="11"/>
        <v>0</v>
      </c>
      <c r="K126" s="9">
        <v>0</v>
      </c>
      <c r="L126" s="9">
        <v>14884.133611693502</v>
      </c>
    </row>
    <row r="127" spans="1:12" x14ac:dyDescent="0.3">
      <c r="A127" s="8" t="s">
        <v>83</v>
      </c>
      <c r="B127" s="8" t="s">
        <v>70</v>
      </c>
      <c r="C127" s="8" t="s">
        <v>47</v>
      </c>
      <c r="D127" s="8" t="s">
        <v>50</v>
      </c>
      <c r="E127" s="8" t="s">
        <v>2</v>
      </c>
      <c r="F127" s="9">
        <v>0</v>
      </c>
      <c r="G127" s="9">
        <v>0</v>
      </c>
      <c r="H127" s="9">
        <f t="shared" si="10"/>
        <v>0</v>
      </c>
      <c r="I127" s="9">
        <v>0</v>
      </c>
      <c r="J127" s="9">
        <f t="shared" si="11"/>
        <v>0</v>
      </c>
      <c r="K127" s="9">
        <v>0</v>
      </c>
      <c r="L127" s="9">
        <v>741.67355067238168</v>
      </c>
    </row>
    <row r="128" spans="1:12" x14ac:dyDescent="0.3">
      <c r="A128" s="8" t="s">
        <v>83</v>
      </c>
      <c r="B128" s="8" t="s">
        <v>70</v>
      </c>
      <c r="C128" s="8" t="s">
        <v>47</v>
      </c>
      <c r="D128" s="8" t="s">
        <v>51</v>
      </c>
      <c r="E128" s="8" t="s">
        <v>0</v>
      </c>
      <c r="F128" s="9">
        <v>0</v>
      </c>
      <c r="G128" s="9">
        <v>0</v>
      </c>
      <c r="H128" s="9">
        <f t="shared" si="10"/>
        <v>0</v>
      </c>
      <c r="I128" s="9">
        <v>0</v>
      </c>
      <c r="J128" s="9">
        <f t="shared" si="11"/>
        <v>0</v>
      </c>
      <c r="K128" s="9">
        <v>0</v>
      </c>
      <c r="L128" s="9">
        <v>50000</v>
      </c>
    </row>
    <row r="129" spans="1:12" x14ac:dyDescent="0.3">
      <c r="A129" s="8" t="s">
        <v>83</v>
      </c>
      <c r="B129" s="8" t="s">
        <v>71</v>
      </c>
      <c r="C129" s="8" t="s">
        <v>47</v>
      </c>
      <c r="D129" s="8" t="s">
        <v>50</v>
      </c>
      <c r="E129" s="8" t="s">
        <v>2</v>
      </c>
      <c r="F129" s="9">
        <v>0</v>
      </c>
      <c r="G129" s="9">
        <v>0</v>
      </c>
      <c r="H129" s="9">
        <f t="shared" si="10"/>
        <v>0</v>
      </c>
      <c r="I129" s="9">
        <v>0</v>
      </c>
      <c r="J129" s="9">
        <f t="shared" si="11"/>
        <v>0</v>
      </c>
      <c r="K129" s="9">
        <v>0</v>
      </c>
      <c r="L129" s="9">
        <v>1168.5814916214872</v>
      </c>
    </row>
    <row r="130" spans="1:12" x14ac:dyDescent="0.3">
      <c r="A130" s="8" t="s">
        <v>83</v>
      </c>
      <c r="B130" s="8" t="s">
        <v>72</v>
      </c>
      <c r="C130" s="8" t="s">
        <v>47</v>
      </c>
      <c r="D130" s="8" t="s">
        <v>48</v>
      </c>
      <c r="E130" s="8" t="s">
        <v>4</v>
      </c>
      <c r="F130" s="9">
        <v>0</v>
      </c>
      <c r="G130" s="9">
        <v>0</v>
      </c>
      <c r="H130" s="9">
        <f t="shared" si="10"/>
        <v>0</v>
      </c>
      <c r="I130" s="9">
        <v>0</v>
      </c>
      <c r="J130" s="9">
        <f t="shared" si="11"/>
        <v>0</v>
      </c>
      <c r="K130" s="9">
        <v>0</v>
      </c>
      <c r="L130" s="9">
        <v>1348.7662573960115</v>
      </c>
    </row>
    <row r="131" spans="1:12" x14ac:dyDescent="0.3">
      <c r="A131" s="8" t="s">
        <v>83</v>
      </c>
      <c r="B131" s="8" t="s">
        <v>72</v>
      </c>
      <c r="C131" s="8" t="s">
        <v>47</v>
      </c>
      <c r="D131" s="8" t="s">
        <v>49</v>
      </c>
      <c r="E131" s="8" t="s">
        <v>4</v>
      </c>
      <c r="F131" s="9">
        <v>0</v>
      </c>
      <c r="G131" s="9">
        <v>0</v>
      </c>
      <c r="H131" s="9">
        <f t="shared" si="10"/>
        <v>0</v>
      </c>
      <c r="I131" s="9">
        <v>0</v>
      </c>
      <c r="J131" s="9">
        <f t="shared" si="11"/>
        <v>0</v>
      </c>
      <c r="K131" s="9">
        <v>0</v>
      </c>
      <c r="L131" s="9">
        <v>573659.929999999</v>
      </c>
    </row>
    <row r="132" spans="1:12" x14ac:dyDescent="0.3">
      <c r="A132" s="8" t="s">
        <v>83</v>
      </c>
      <c r="B132" s="8" t="s">
        <v>72</v>
      </c>
      <c r="C132" s="8" t="s">
        <v>47</v>
      </c>
      <c r="D132" s="8" t="s">
        <v>49</v>
      </c>
      <c r="E132" s="8" t="s">
        <v>3</v>
      </c>
      <c r="F132" s="9">
        <v>0</v>
      </c>
      <c r="G132" s="9">
        <v>0</v>
      </c>
      <c r="H132" s="9">
        <f t="shared" si="10"/>
        <v>0</v>
      </c>
      <c r="I132" s="9">
        <v>0</v>
      </c>
      <c r="J132" s="9">
        <f t="shared" si="11"/>
        <v>0</v>
      </c>
      <c r="K132" s="9">
        <v>0</v>
      </c>
      <c r="L132" s="9">
        <v>139425.88726515893</v>
      </c>
    </row>
    <row r="133" spans="1:12" x14ac:dyDescent="0.3">
      <c r="A133" s="8" t="s">
        <v>83</v>
      </c>
      <c r="B133" s="8" t="s">
        <v>72</v>
      </c>
      <c r="C133" s="8" t="s">
        <v>47</v>
      </c>
      <c r="D133" s="8" t="s">
        <v>50</v>
      </c>
      <c r="E133" s="8" t="s">
        <v>2</v>
      </c>
      <c r="F133" s="9">
        <v>0</v>
      </c>
      <c r="G133" s="9">
        <v>0</v>
      </c>
      <c r="H133" s="9">
        <f t="shared" ref="H133:H161" si="13">F133+G133</f>
        <v>0</v>
      </c>
      <c r="I133" s="9">
        <v>0</v>
      </c>
      <c r="J133" s="9">
        <f t="shared" ref="J133:J161" si="14">H133-I133</f>
        <v>0</v>
      </c>
      <c r="K133" s="9">
        <v>0</v>
      </c>
      <c r="L133" s="9">
        <v>691.10349609414652</v>
      </c>
    </row>
    <row r="134" spans="1:12" x14ac:dyDescent="0.3">
      <c r="A134" s="8" t="s">
        <v>83</v>
      </c>
      <c r="B134" s="8" t="s">
        <v>72</v>
      </c>
      <c r="C134" s="8" t="s">
        <v>47</v>
      </c>
      <c r="D134" s="8" t="s">
        <v>51</v>
      </c>
      <c r="E134" s="8" t="s">
        <v>5</v>
      </c>
      <c r="F134" s="9">
        <v>0</v>
      </c>
      <c r="G134" s="9">
        <v>0</v>
      </c>
      <c r="H134" s="9">
        <f t="shared" si="13"/>
        <v>0</v>
      </c>
      <c r="I134" s="9">
        <v>0</v>
      </c>
      <c r="J134" s="9">
        <f t="shared" si="14"/>
        <v>0</v>
      </c>
      <c r="K134" s="9">
        <v>0</v>
      </c>
      <c r="L134" s="9">
        <v>471.27977999999996</v>
      </c>
    </row>
    <row r="135" spans="1:12" x14ac:dyDescent="0.3">
      <c r="A135" s="8" t="s">
        <v>83</v>
      </c>
      <c r="B135" s="8" t="s">
        <v>73</v>
      </c>
      <c r="C135" s="8" t="s">
        <v>47</v>
      </c>
      <c r="D135" s="8" t="s">
        <v>49</v>
      </c>
      <c r="E135" s="8" t="s">
        <v>3</v>
      </c>
      <c r="F135" s="9">
        <v>0</v>
      </c>
      <c r="G135" s="9">
        <v>0</v>
      </c>
      <c r="H135" s="9">
        <f t="shared" si="13"/>
        <v>0</v>
      </c>
      <c r="I135" s="9">
        <v>0</v>
      </c>
      <c r="J135" s="9">
        <f t="shared" si="14"/>
        <v>0</v>
      </c>
      <c r="K135" s="9">
        <v>0</v>
      </c>
      <c r="L135" s="9">
        <v>17860.960334032203</v>
      </c>
    </row>
    <row r="136" spans="1:12" x14ac:dyDescent="0.3">
      <c r="A136" s="8" t="s">
        <v>83</v>
      </c>
      <c r="B136" s="8" t="s">
        <v>73</v>
      </c>
      <c r="C136" s="8" t="s">
        <v>47</v>
      </c>
      <c r="D136" s="8" t="s">
        <v>50</v>
      </c>
      <c r="E136" s="8" t="s">
        <v>2</v>
      </c>
      <c r="F136" s="9">
        <v>0</v>
      </c>
      <c r="G136" s="9">
        <v>0</v>
      </c>
      <c r="H136" s="9">
        <f t="shared" si="13"/>
        <v>0</v>
      </c>
      <c r="I136" s="9">
        <v>0</v>
      </c>
      <c r="J136" s="9">
        <f t="shared" si="14"/>
        <v>0</v>
      </c>
      <c r="K136" s="9">
        <v>0</v>
      </c>
      <c r="L136" s="9">
        <v>1076.5013736918511</v>
      </c>
    </row>
    <row r="137" spans="1:12" x14ac:dyDescent="0.3">
      <c r="A137" s="8" t="s">
        <v>83</v>
      </c>
      <c r="B137" s="8" t="s">
        <v>73</v>
      </c>
      <c r="C137" s="8" t="s">
        <v>47</v>
      </c>
      <c r="D137" s="8" t="s">
        <v>53</v>
      </c>
      <c r="E137" s="8" t="s">
        <v>3</v>
      </c>
      <c r="F137" s="9">
        <v>0</v>
      </c>
      <c r="G137" s="9">
        <v>0</v>
      </c>
      <c r="H137" s="9">
        <f t="shared" si="13"/>
        <v>0</v>
      </c>
      <c r="I137" s="9">
        <v>0</v>
      </c>
      <c r="J137" s="9">
        <f t="shared" si="14"/>
        <v>0</v>
      </c>
      <c r="K137" s="9">
        <v>0</v>
      </c>
      <c r="L137" s="9">
        <v>10500.0000000003</v>
      </c>
    </row>
    <row r="138" spans="1:12" x14ac:dyDescent="0.3">
      <c r="A138" s="8" t="s">
        <v>83</v>
      </c>
      <c r="B138" s="8" t="s">
        <v>73</v>
      </c>
      <c r="C138" s="8" t="s">
        <v>47</v>
      </c>
      <c r="D138" s="8" t="s">
        <v>51</v>
      </c>
      <c r="E138" s="8" t="s">
        <v>0</v>
      </c>
      <c r="F138" s="9">
        <v>0</v>
      </c>
      <c r="G138" s="9">
        <v>0</v>
      </c>
      <c r="H138" s="9">
        <f t="shared" si="13"/>
        <v>0</v>
      </c>
      <c r="I138" s="9">
        <v>0</v>
      </c>
      <c r="J138" s="9">
        <f t="shared" si="14"/>
        <v>0</v>
      </c>
      <c r="K138" s="9">
        <v>0</v>
      </c>
      <c r="L138" s="9">
        <v>175400</v>
      </c>
    </row>
    <row r="139" spans="1:12" x14ac:dyDescent="0.3">
      <c r="A139" s="8" t="s">
        <v>84</v>
      </c>
      <c r="B139" s="8" t="s">
        <v>74</v>
      </c>
      <c r="C139" s="8" t="s">
        <v>47</v>
      </c>
      <c r="D139" s="8" t="s">
        <v>49</v>
      </c>
      <c r="E139" s="8" t="s">
        <v>3</v>
      </c>
      <c r="F139" s="9">
        <v>0</v>
      </c>
      <c r="G139" s="9">
        <v>0</v>
      </c>
      <c r="H139" s="9">
        <f t="shared" si="13"/>
        <v>0</v>
      </c>
      <c r="I139" s="9">
        <v>0</v>
      </c>
      <c r="J139" s="9">
        <f t="shared" si="14"/>
        <v>0</v>
      </c>
      <c r="K139" s="9">
        <v>0</v>
      </c>
      <c r="L139" s="9">
        <v>7442.0668058467518</v>
      </c>
    </row>
    <row r="140" spans="1:12" x14ac:dyDescent="0.3">
      <c r="A140" s="8" t="s">
        <v>84</v>
      </c>
      <c r="B140" s="8" t="s">
        <v>74</v>
      </c>
      <c r="C140" s="8" t="s">
        <v>47</v>
      </c>
      <c r="D140" s="8" t="s">
        <v>50</v>
      </c>
      <c r="E140" s="8" t="s">
        <v>2</v>
      </c>
      <c r="F140" s="9">
        <v>0</v>
      </c>
      <c r="G140" s="9">
        <v>0</v>
      </c>
      <c r="H140" s="9">
        <f t="shared" si="13"/>
        <v>0</v>
      </c>
      <c r="I140" s="9">
        <v>0</v>
      </c>
      <c r="J140" s="9">
        <f t="shared" si="14"/>
        <v>0</v>
      </c>
      <c r="K140" s="9">
        <v>0</v>
      </c>
      <c r="L140" s="9">
        <v>1659.9093103466475</v>
      </c>
    </row>
    <row r="141" spans="1:12" x14ac:dyDescent="0.3">
      <c r="A141" s="8" t="s">
        <v>84</v>
      </c>
      <c r="B141" s="8" t="s">
        <v>74</v>
      </c>
      <c r="C141" s="8" t="s">
        <v>47</v>
      </c>
      <c r="D141" s="8" t="s">
        <v>53</v>
      </c>
      <c r="E141" s="8" t="s">
        <v>3</v>
      </c>
      <c r="F141" s="9">
        <v>0</v>
      </c>
      <c r="G141" s="9">
        <v>0</v>
      </c>
      <c r="H141" s="9">
        <f t="shared" si="13"/>
        <v>0</v>
      </c>
      <c r="I141" s="9">
        <v>0</v>
      </c>
      <c r="J141" s="9">
        <f t="shared" si="14"/>
        <v>0</v>
      </c>
      <c r="K141" s="9">
        <v>0</v>
      </c>
      <c r="L141" s="9">
        <v>36750.000000001048</v>
      </c>
    </row>
    <row r="142" spans="1:12" x14ac:dyDescent="0.3">
      <c r="A142" s="8" t="s">
        <v>84</v>
      </c>
      <c r="B142" s="8" t="s">
        <v>74</v>
      </c>
      <c r="C142" s="8" t="s">
        <v>47</v>
      </c>
      <c r="D142" s="8" t="s">
        <v>51</v>
      </c>
      <c r="E142" s="8" t="s">
        <v>0</v>
      </c>
      <c r="F142" s="9">
        <v>0</v>
      </c>
      <c r="G142" s="9">
        <v>0</v>
      </c>
      <c r="H142" s="9">
        <f t="shared" si="13"/>
        <v>0</v>
      </c>
      <c r="I142" s="9">
        <v>0</v>
      </c>
      <c r="J142" s="9">
        <f t="shared" si="14"/>
        <v>0</v>
      </c>
      <c r="K142" s="9">
        <v>0</v>
      </c>
      <c r="L142" s="9">
        <v>200000</v>
      </c>
    </row>
    <row r="143" spans="1:12" x14ac:dyDescent="0.3">
      <c r="A143" s="8" t="s">
        <v>84</v>
      </c>
      <c r="B143" s="8" t="s">
        <v>75</v>
      </c>
      <c r="C143" s="8" t="s">
        <v>47</v>
      </c>
      <c r="D143" s="8" t="s">
        <v>49</v>
      </c>
      <c r="E143" s="8" t="s">
        <v>3</v>
      </c>
      <c r="F143" s="9">
        <v>0</v>
      </c>
      <c r="G143" s="9">
        <v>0</v>
      </c>
      <c r="H143" s="9">
        <f t="shared" si="13"/>
        <v>0</v>
      </c>
      <c r="I143" s="9">
        <v>0</v>
      </c>
      <c r="J143" s="9">
        <f t="shared" si="14"/>
        <v>0</v>
      </c>
      <c r="K143" s="9">
        <v>0</v>
      </c>
      <c r="L143" s="9">
        <v>7442.0668058467509</v>
      </c>
    </row>
    <row r="144" spans="1:12" x14ac:dyDescent="0.3">
      <c r="A144" s="8" t="s">
        <v>84</v>
      </c>
      <c r="B144" s="8" t="s">
        <v>75</v>
      </c>
      <c r="C144" s="8" t="s">
        <v>47</v>
      </c>
      <c r="D144" s="8" t="s">
        <v>50</v>
      </c>
      <c r="E144" s="8" t="s">
        <v>2</v>
      </c>
      <c r="F144" s="9">
        <v>0</v>
      </c>
      <c r="G144" s="9">
        <v>0</v>
      </c>
      <c r="H144" s="9">
        <f t="shared" si="13"/>
        <v>0</v>
      </c>
      <c r="I144" s="9">
        <v>0</v>
      </c>
      <c r="J144" s="9">
        <f t="shared" si="14"/>
        <v>0</v>
      </c>
      <c r="K144" s="9">
        <v>0</v>
      </c>
      <c r="L144" s="9">
        <v>62.384920120702567</v>
      </c>
    </row>
    <row r="145" spans="1:12" x14ac:dyDescent="0.3">
      <c r="A145" s="8" t="s">
        <v>84</v>
      </c>
      <c r="B145" s="8" t="s">
        <v>75</v>
      </c>
      <c r="C145" s="8" t="s">
        <v>47</v>
      </c>
      <c r="D145" s="8" t="s">
        <v>53</v>
      </c>
      <c r="E145" s="8" t="s">
        <v>3</v>
      </c>
      <c r="F145" s="9">
        <v>0</v>
      </c>
      <c r="G145" s="9">
        <v>0</v>
      </c>
      <c r="H145" s="9">
        <f t="shared" si="13"/>
        <v>0</v>
      </c>
      <c r="I145" s="9">
        <v>0</v>
      </c>
      <c r="J145" s="9">
        <f t="shared" si="14"/>
        <v>0</v>
      </c>
      <c r="K145" s="9">
        <v>0</v>
      </c>
      <c r="L145" s="9">
        <v>10500.0000000003</v>
      </c>
    </row>
    <row r="146" spans="1:12" x14ac:dyDescent="0.3">
      <c r="A146" s="8" t="s">
        <v>84</v>
      </c>
      <c r="B146" s="8" t="s">
        <v>75</v>
      </c>
      <c r="C146" s="8" t="s">
        <v>47</v>
      </c>
      <c r="D146" s="8" t="s">
        <v>51</v>
      </c>
      <c r="E146" s="8" t="s">
        <v>0</v>
      </c>
      <c r="F146" s="9">
        <v>0</v>
      </c>
      <c r="G146" s="9">
        <v>0</v>
      </c>
      <c r="H146" s="9">
        <f t="shared" si="13"/>
        <v>0</v>
      </c>
      <c r="I146" s="9">
        <v>0</v>
      </c>
      <c r="J146" s="9">
        <f t="shared" si="14"/>
        <v>0</v>
      </c>
      <c r="K146" s="9">
        <v>0</v>
      </c>
      <c r="L146" s="9">
        <v>219600</v>
      </c>
    </row>
    <row r="147" spans="1:12" x14ac:dyDescent="0.3">
      <c r="A147" s="8" t="s">
        <v>84</v>
      </c>
      <c r="B147" s="8" t="s">
        <v>76</v>
      </c>
      <c r="C147" s="8" t="s">
        <v>47</v>
      </c>
      <c r="D147" s="8" t="s">
        <v>50</v>
      </c>
      <c r="E147" s="8" t="s">
        <v>2</v>
      </c>
      <c r="F147" s="9">
        <v>0</v>
      </c>
      <c r="G147" s="9">
        <v>0</v>
      </c>
      <c r="H147" s="9">
        <f t="shared" si="13"/>
        <v>0</v>
      </c>
      <c r="I147" s="9">
        <v>0</v>
      </c>
      <c r="J147" s="9">
        <f t="shared" si="14"/>
        <v>0</v>
      </c>
      <c r="K147" s="9">
        <v>0</v>
      </c>
      <c r="L147" s="9">
        <v>387.96178638527101</v>
      </c>
    </row>
    <row r="148" spans="1:12" x14ac:dyDescent="0.3">
      <c r="A148" s="8" t="s">
        <v>84</v>
      </c>
      <c r="B148" s="8" t="s">
        <v>76</v>
      </c>
      <c r="C148" s="8" t="s">
        <v>47</v>
      </c>
      <c r="D148" s="8" t="s">
        <v>53</v>
      </c>
      <c r="E148" s="8" t="s">
        <v>3</v>
      </c>
      <c r="F148" s="9">
        <v>0</v>
      </c>
      <c r="G148" s="9">
        <v>0</v>
      </c>
      <c r="H148" s="9">
        <f t="shared" si="13"/>
        <v>0</v>
      </c>
      <c r="I148" s="9">
        <v>0</v>
      </c>
      <c r="J148" s="9">
        <f t="shared" si="14"/>
        <v>0</v>
      </c>
      <c r="K148" s="9">
        <v>0</v>
      </c>
      <c r="L148" s="9">
        <v>642250.00000001839</v>
      </c>
    </row>
    <row r="149" spans="1:12" x14ac:dyDescent="0.3">
      <c r="A149" s="8" t="s">
        <v>85</v>
      </c>
      <c r="B149" s="8" t="s">
        <v>77</v>
      </c>
      <c r="C149" s="8" t="s">
        <v>47</v>
      </c>
      <c r="D149" s="8" t="s">
        <v>49</v>
      </c>
      <c r="E149" s="8" t="s">
        <v>3</v>
      </c>
      <c r="F149" s="9">
        <v>0</v>
      </c>
      <c r="G149" s="9">
        <v>0</v>
      </c>
      <c r="H149" s="9">
        <f t="shared" si="13"/>
        <v>0</v>
      </c>
      <c r="I149" s="9">
        <v>0</v>
      </c>
      <c r="J149" s="9">
        <f t="shared" si="14"/>
        <v>0</v>
      </c>
      <c r="K149" s="9">
        <v>0</v>
      </c>
      <c r="L149" s="9">
        <v>20558.45511482596</v>
      </c>
    </row>
    <row r="150" spans="1:12" x14ac:dyDescent="0.3">
      <c r="A150" s="8" t="s">
        <v>85</v>
      </c>
      <c r="B150" s="8" t="s">
        <v>77</v>
      </c>
      <c r="C150" s="8" t="s">
        <v>47</v>
      </c>
      <c r="D150" s="8" t="s">
        <v>49</v>
      </c>
      <c r="E150" s="8" t="s">
        <v>1</v>
      </c>
      <c r="F150" s="9">
        <v>0</v>
      </c>
      <c r="G150" s="9">
        <v>0</v>
      </c>
      <c r="H150" s="9">
        <f t="shared" si="13"/>
        <v>0</v>
      </c>
      <c r="I150" s="9">
        <v>0</v>
      </c>
      <c r="J150" s="9">
        <f t="shared" si="14"/>
        <v>0</v>
      </c>
      <c r="K150" s="9">
        <v>0</v>
      </c>
      <c r="L150" s="9">
        <v>29302.039999999994</v>
      </c>
    </row>
    <row r="151" spans="1:12" x14ac:dyDescent="0.3">
      <c r="A151" s="8" t="s">
        <v>85</v>
      </c>
      <c r="B151" s="8" t="s">
        <v>77</v>
      </c>
      <c r="C151" s="8" t="s">
        <v>47</v>
      </c>
      <c r="D151" s="8" t="s">
        <v>50</v>
      </c>
      <c r="E151" s="8" t="s">
        <v>2</v>
      </c>
      <c r="F151" s="9">
        <v>0</v>
      </c>
      <c r="G151" s="9">
        <v>0</v>
      </c>
      <c r="H151" s="9">
        <f t="shared" si="13"/>
        <v>0</v>
      </c>
      <c r="I151" s="9">
        <v>0</v>
      </c>
      <c r="J151" s="9">
        <f t="shared" si="14"/>
        <v>0</v>
      </c>
      <c r="K151" s="9">
        <v>0</v>
      </c>
      <c r="L151" s="9">
        <v>391.66640246077031</v>
      </c>
    </row>
    <row r="152" spans="1:12" x14ac:dyDescent="0.3">
      <c r="A152" s="8" t="s">
        <v>85</v>
      </c>
      <c r="B152" s="8" t="s">
        <v>78</v>
      </c>
      <c r="C152" s="8" t="s">
        <v>47</v>
      </c>
      <c r="D152" s="8" t="s">
        <v>49</v>
      </c>
      <c r="E152" s="8" t="s">
        <v>3</v>
      </c>
      <c r="F152" s="9">
        <v>0</v>
      </c>
      <c r="G152" s="9">
        <v>0</v>
      </c>
      <c r="H152" s="9">
        <f t="shared" si="13"/>
        <v>0</v>
      </c>
      <c r="I152" s="9">
        <v>0</v>
      </c>
      <c r="J152" s="9">
        <f t="shared" si="14"/>
        <v>0</v>
      </c>
      <c r="K152" s="9">
        <v>0</v>
      </c>
      <c r="L152" s="9">
        <v>109.60334029229386</v>
      </c>
    </row>
    <row r="153" spans="1:12" x14ac:dyDescent="0.3">
      <c r="A153" s="8" t="s">
        <v>85</v>
      </c>
      <c r="B153" s="8" t="s">
        <v>78</v>
      </c>
      <c r="C153" s="8" t="s">
        <v>47</v>
      </c>
      <c r="D153" s="8" t="s">
        <v>50</v>
      </c>
      <c r="E153" s="8" t="s">
        <v>2</v>
      </c>
      <c r="F153" s="9">
        <v>0</v>
      </c>
      <c r="G153" s="9">
        <v>0</v>
      </c>
      <c r="H153" s="9">
        <f t="shared" si="13"/>
        <v>0</v>
      </c>
      <c r="I153" s="9">
        <v>0</v>
      </c>
      <c r="J153" s="9">
        <f t="shared" si="14"/>
        <v>0</v>
      </c>
      <c r="K153" s="9">
        <v>0</v>
      </c>
      <c r="L153" s="9">
        <v>602.37938926533525</v>
      </c>
    </row>
    <row r="154" spans="1:12" x14ac:dyDescent="0.3">
      <c r="A154" s="8" t="s">
        <v>45</v>
      </c>
      <c r="B154" s="8" t="s">
        <v>30</v>
      </c>
      <c r="C154" s="8" t="s">
        <v>47</v>
      </c>
      <c r="D154" s="8" t="s">
        <v>49</v>
      </c>
      <c r="E154" s="8" t="s">
        <v>3</v>
      </c>
      <c r="F154" s="9">
        <v>449.01185686262539</v>
      </c>
      <c r="G154" s="9">
        <v>0</v>
      </c>
      <c r="H154" s="9">
        <f t="shared" si="13"/>
        <v>449.01185686262539</v>
      </c>
      <c r="I154" s="9">
        <v>155.75675952792886</v>
      </c>
      <c r="J154" s="9">
        <f t="shared" si="14"/>
        <v>293.25509733469653</v>
      </c>
      <c r="K154" s="9">
        <f t="shared" ref="K154:K161" si="15">J154</f>
        <v>293.25509733469653</v>
      </c>
      <c r="L154" s="9">
        <v>0</v>
      </c>
    </row>
    <row r="155" spans="1:12" x14ac:dyDescent="0.3">
      <c r="A155" s="10" t="s">
        <v>45</v>
      </c>
      <c r="B155" s="10" t="s">
        <v>30</v>
      </c>
      <c r="C155" s="8" t="s">
        <v>47</v>
      </c>
      <c r="D155" s="10" t="s">
        <v>50</v>
      </c>
      <c r="E155" s="10" t="s">
        <v>2</v>
      </c>
      <c r="F155" s="9">
        <v>3223.9696039999999</v>
      </c>
      <c r="G155" s="9">
        <v>0</v>
      </c>
      <c r="H155" s="9">
        <f t="shared" si="13"/>
        <v>3223.9696039999999</v>
      </c>
      <c r="I155" s="9">
        <v>0</v>
      </c>
      <c r="J155" s="9">
        <f t="shared" si="14"/>
        <v>3223.9696039999999</v>
      </c>
      <c r="K155" s="9">
        <f t="shared" si="15"/>
        <v>3223.9696039999999</v>
      </c>
      <c r="L155" s="9">
        <v>439.8</v>
      </c>
    </row>
    <row r="156" spans="1:12" x14ac:dyDescent="0.3">
      <c r="A156" s="8" t="s">
        <v>45</v>
      </c>
      <c r="B156" s="8" t="s">
        <v>29</v>
      </c>
      <c r="C156" s="8" t="s">
        <v>47</v>
      </c>
      <c r="D156" s="8" t="s">
        <v>49</v>
      </c>
      <c r="E156" s="8" t="s">
        <v>3</v>
      </c>
      <c r="F156" s="9">
        <v>209.18604497756309</v>
      </c>
      <c r="G156" s="9">
        <v>0</v>
      </c>
      <c r="H156" s="9">
        <f t="shared" si="13"/>
        <v>209.18604497756309</v>
      </c>
      <c r="I156" s="9">
        <v>72.564098266423429</v>
      </c>
      <c r="J156" s="9">
        <f t="shared" si="14"/>
        <v>136.62194671113966</v>
      </c>
      <c r="K156" s="9">
        <f t="shared" si="15"/>
        <v>136.62194671113966</v>
      </c>
      <c r="L156" s="9">
        <v>0</v>
      </c>
    </row>
    <row r="157" spans="1:12" x14ac:dyDescent="0.3">
      <c r="A157" s="8" t="s">
        <v>45</v>
      </c>
      <c r="B157" s="8" t="s">
        <v>29</v>
      </c>
      <c r="C157" s="8" t="s">
        <v>47</v>
      </c>
      <c r="D157" s="8" t="s">
        <v>50</v>
      </c>
      <c r="E157" s="8" t="s">
        <v>2</v>
      </c>
      <c r="F157" s="9">
        <v>1501.8946169999999</v>
      </c>
      <c r="G157" s="9">
        <v>0</v>
      </c>
      <c r="H157" s="9">
        <f t="shared" si="13"/>
        <v>1501.8946169999999</v>
      </c>
      <c r="I157" s="9">
        <v>0</v>
      </c>
      <c r="J157" s="9">
        <f t="shared" si="14"/>
        <v>1501.8946169999999</v>
      </c>
      <c r="K157" s="9">
        <f t="shared" si="15"/>
        <v>1501.8946169999999</v>
      </c>
      <c r="L157" s="9">
        <v>218.25</v>
      </c>
    </row>
    <row r="158" spans="1:12" x14ac:dyDescent="0.3">
      <c r="A158" s="8" t="s">
        <v>46</v>
      </c>
      <c r="B158" s="8" t="s">
        <v>27</v>
      </c>
      <c r="C158" s="8" t="s">
        <v>47</v>
      </c>
      <c r="D158" s="8" t="s">
        <v>49</v>
      </c>
      <c r="E158" s="8" t="s">
        <v>3</v>
      </c>
      <c r="F158" s="9">
        <v>17810.707878124187</v>
      </c>
      <c r="G158" s="9">
        <v>0</v>
      </c>
      <c r="H158" s="9">
        <f t="shared" si="13"/>
        <v>17810.707878124187</v>
      </c>
      <c r="I158" s="9">
        <v>7246.0907898089108</v>
      </c>
      <c r="J158" s="9">
        <f t="shared" si="14"/>
        <v>10564.617088315277</v>
      </c>
      <c r="K158" s="9">
        <f t="shared" si="15"/>
        <v>10564.617088315277</v>
      </c>
      <c r="L158" s="9">
        <v>0</v>
      </c>
    </row>
    <row r="159" spans="1:12" x14ac:dyDescent="0.3">
      <c r="A159" s="8" t="s">
        <v>46</v>
      </c>
      <c r="B159" s="8" t="s">
        <v>27</v>
      </c>
      <c r="C159" s="8" t="s">
        <v>47</v>
      </c>
      <c r="D159" s="8" t="s">
        <v>50</v>
      </c>
      <c r="E159" s="8" t="s">
        <v>2</v>
      </c>
      <c r="F159" s="9">
        <v>14973.341045499999</v>
      </c>
      <c r="G159" s="9">
        <v>0</v>
      </c>
      <c r="H159" s="9">
        <f t="shared" si="13"/>
        <v>14973.341045499999</v>
      </c>
      <c r="I159" s="9">
        <v>0</v>
      </c>
      <c r="J159" s="9">
        <f t="shared" si="14"/>
        <v>14973.341045499999</v>
      </c>
      <c r="K159" s="9">
        <f t="shared" si="15"/>
        <v>14973.341045499999</v>
      </c>
      <c r="L159" s="9">
        <v>1945.65</v>
      </c>
    </row>
    <row r="160" spans="1:12" x14ac:dyDescent="0.3">
      <c r="A160" s="8" t="s">
        <v>46</v>
      </c>
      <c r="B160" s="8" t="s">
        <v>31</v>
      </c>
      <c r="C160" s="8" t="s">
        <v>47</v>
      </c>
      <c r="D160" s="8" t="s">
        <v>49</v>
      </c>
      <c r="E160" s="8" t="s">
        <v>3</v>
      </c>
      <c r="F160" s="9">
        <v>16838.870180485417</v>
      </c>
      <c r="G160" s="9">
        <v>0</v>
      </c>
      <c r="H160" s="9">
        <f t="shared" si="13"/>
        <v>16838.870180485417</v>
      </c>
      <c r="I160" s="9">
        <v>6908.9720962649026</v>
      </c>
      <c r="J160" s="9">
        <f t="shared" si="14"/>
        <v>9929.8980842205146</v>
      </c>
      <c r="K160" s="9">
        <f t="shared" si="15"/>
        <v>9929.8980842205146</v>
      </c>
      <c r="L160" s="9">
        <v>0</v>
      </c>
    </row>
    <row r="161" spans="1:12" x14ac:dyDescent="0.3">
      <c r="A161" s="8" t="s">
        <v>46</v>
      </c>
      <c r="B161" s="8" t="s">
        <v>31</v>
      </c>
      <c r="C161" s="8" t="s">
        <v>47</v>
      </c>
      <c r="D161" s="8" t="s">
        <v>50</v>
      </c>
      <c r="E161" s="8" t="s">
        <v>2</v>
      </c>
      <c r="F161" s="9">
        <v>7994.6195825000004</v>
      </c>
      <c r="G161" s="9">
        <v>0</v>
      </c>
      <c r="H161" s="9">
        <f t="shared" si="13"/>
        <v>7994.6195825000004</v>
      </c>
      <c r="I161" s="9">
        <v>0</v>
      </c>
      <c r="J161" s="9">
        <f t="shared" si="14"/>
        <v>7994.6195825000004</v>
      </c>
      <c r="K161" s="9">
        <f t="shared" si="15"/>
        <v>7994.6195825000004</v>
      </c>
      <c r="L161" s="9">
        <v>1521.9</v>
      </c>
    </row>
    <row r="162" spans="1:12" x14ac:dyDescent="0.3">
      <c r="A162" s="8"/>
      <c r="B162" s="8"/>
      <c r="C162" s="8" t="s">
        <v>54</v>
      </c>
      <c r="D162" s="8" t="s">
        <v>55</v>
      </c>
      <c r="E162" s="8" t="s">
        <v>2</v>
      </c>
      <c r="F162" s="9">
        <v>242709.98759399258</v>
      </c>
      <c r="G162" s="9">
        <v>1260201.9996999998</v>
      </c>
      <c r="H162" s="9">
        <f t="shared" ref="H162:H172" si="16">F162+G162</f>
        <v>1502911.9872939924</v>
      </c>
      <c r="I162" s="9">
        <v>41684</v>
      </c>
      <c r="J162" s="9">
        <f t="shared" ref="J162:J172" si="17">H162-I162</f>
        <v>1461227.9872939924</v>
      </c>
      <c r="K162" s="9">
        <f t="shared" ref="K162:K172" si="18">J162</f>
        <v>1461227.9872939924</v>
      </c>
      <c r="L162" s="9">
        <v>0</v>
      </c>
    </row>
    <row r="163" spans="1:12" s="11" customFormat="1" x14ac:dyDescent="0.3">
      <c r="A163" s="10"/>
      <c r="B163" s="10"/>
      <c r="C163" s="8" t="s">
        <v>54</v>
      </c>
      <c r="D163" s="10" t="s">
        <v>55</v>
      </c>
      <c r="E163" s="10" t="s">
        <v>4</v>
      </c>
      <c r="F163" s="9">
        <v>0</v>
      </c>
      <c r="G163" s="9">
        <v>2</v>
      </c>
      <c r="H163" s="9">
        <f t="shared" si="16"/>
        <v>2</v>
      </c>
      <c r="I163" s="9">
        <v>0</v>
      </c>
      <c r="J163" s="9">
        <f t="shared" si="17"/>
        <v>2</v>
      </c>
      <c r="K163" s="9">
        <f t="shared" si="18"/>
        <v>2</v>
      </c>
      <c r="L163" s="9">
        <v>0</v>
      </c>
    </row>
    <row r="164" spans="1:12" x14ac:dyDescent="0.3">
      <c r="A164" s="8"/>
      <c r="B164" s="8"/>
      <c r="C164" s="8" t="s">
        <v>54</v>
      </c>
      <c r="D164" s="8" t="s">
        <v>55</v>
      </c>
      <c r="E164" s="8" t="s">
        <v>3</v>
      </c>
      <c r="F164" s="9">
        <v>1669779.7643282535</v>
      </c>
      <c r="G164" s="9">
        <v>2042691.0000002005</v>
      </c>
      <c r="H164" s="9">
        <f t="shared" si="16"/>
        <v>3712470.7643284537</v>
      </c>
      <c r="I164" s="9">
        <v>2391235.6725431634</v>
      </c>
      <c r="J164" s="9">
        <f t="shared" si="17"/>
        <v>1321235.0917852903</v>
      </c>
      <c r="K164" s="9">
        <f t="shared" si="18"/>
        <v>1321235.0917852903</v>
      </c>
      <c r="L164" s="9">
        <v>0</v>
      </c>
    </row>
    <row r="165" spans="1:12" x14ac:dyDescent="0.3">
      <c r="A165" s="8"/>
      <c r="B165" s="8"/>
      <c r="C165" s="8" t="s">
        <v>54</v>
      </c>
      <c r="D165" s="8" t="s">
        <v>55</v>
      </c>
      <c r="E165" s="8" t="s">
        <v>0</v>
      </c>
      <c r="F165" s="9">
        <v>435330.35900000011</v>
      </c>
      <c r="G165" s="9">
        <v>10404.20000000001</v>
      </c>
      <c r="H165" s="9">
        <f t="shared" si="16"/>
        <v>445734.55900000012</v>
      </c>
      <c r="I165" s="9">
        <v>93150</v>
      </c>
      <c r="J165" s="9">
        <f t="shared" si="17"/>
        <v>352584.55900000012</v>
      </c>
      <c r="K165" s="9">
        <f t="shared" si="18"/>
        <v>352584.55900000012</v>
      </c>
      <c r="L165" s="9">
        <v>170000</v>
      </c>
    </row>
    <row r="166" spans="1:12" x14ac:dyDescent="0.3">
      <c r="A166" s="8"/>
      <c r="B166" s="8"/>
      <c r="C166" s="8" t="s">
        <v>54</v>
      </c>
      <c r="D166" s="8" t="s">
        <v>39</v>
      </c>
      <c r="E166" s="8" t="s">
        <v>2</v>
      </c>
      <c r="F166" s="9">
        <v>34475.999689999793</v>
      </c>
      <c r="G166" s="9">
        <v>-9.9999990197829902E-5</v>
      </c>
      <c r="H166" s="9">
        <f t="shared" si="16"/>
        <v>34475.999589999803</v>
      </c>
      <c r="I166" s="9">
        <v>0</v>
      </c>
      <c r="J166" s="9">
        <f t="shared" si="17"/>
        <v>34475.999589999803</v>
      </c>
      <c r="K166" s="9">
        <f t="shared" si="18"/>
        <v>34475.999589999803</v>
      </c>
      <c r="L166" s="9">
        <v>0</v>
      </c>
    </row>
    <row r="167" spans="1:12" x14ac:dyDescent="0.3">
      <c r="A167" s="8"/>
      <c r="B167" s="8"/>
      <c r="C167" s="8" t="s">
        <v>54</v>
      </c>
      <c r="D167" s="8" t="s">
        <v>39</v>
      </c>
      <c r="E167" s="8" t="s">
        <v>4</v>
      </c>
      <c r="F167" s="9">
        <v>2667026.9998999992</v>
      </c>
      <c r="G167" s="9">
        <v>1176661.9400899899</v>
      </c>
      <c r="H167" s="9">
        <f t="shared" si="16"/>
        <v>3843688.9399899892</v>
      </c>
      <c r="I167" s="9">
        <v>1803697.1688999999</v>
      </c>
      <c r="J167" s="9">
        <f t="shared" si="17"/>
        <v>2039991.7710899892</v>
      </c>
      <c r="K167" s="9">
        <f t="shared" si="18"/>
        <v>2039991.7710899892</v>
      </c>
      <c r="L167" s="9">
        <v>1862292</v>
      </c>
    </row>
    <row r="168" spans="1:12" x14ac:dyDescent="0.3">
      <c r="A168" s="8"/>
      <c r="B168" s="8"/>
      <c r="C168" s="8" t="s">
        <v>54</v>
      </c>
      <c r="D168" s="8" t="s">
        <v>39</v>
      </c>
      <c r="E168" s="8" t="s">
        <v>1</v>
      </c>
      <c r="F168" s="9">
        <v>400837</v>
      </c>
      <c r="G168" s="9">
        <v>15368.91</v>
      </c>
      <c r="H168" s="9">
        <f t="shared" si="16"/>
        <v>416205.91</v>
      </c>
      <c r="I168" s="9">
        <v>410401.0098</v>
      </c>
      <c r="J168" s="9">
        <f t="shared" si="17"/>
        <v>5804.9001999999746</v>
      </c>
      <c r="K168" s="9">
        <f t="shared" si="18"/>
        <v>5804.9001999999746</v>
      </c>
      <c r="L168" s="9">
        <v>0</v>
      </c>
    </row>
    <row r="169" spans="1:12" x14ac:dyDescent="0.3">
      <c r="A169" s="8"/>
      <c r="B169" s="8"/>
      <c r="C169" s="8" t="s">
        <v>54</v>
      </c>
      <c r="D169" s="8" t="s">
        <v>39</v>
      </c>
      <c r="E169" s="8" t="s">
        <v>0</v>
      </c>
      <c r="F169" s="9">
        <v>3256969.2552000005</v>
      </c>
      <c r="G169" s="9">
        <v>36951.510000000009</v>
      </c>
      <c r="H169" s="9">
        <f t="shared" si="16"/>
        <v>3293920.7652000003</v>
      </c>
      <c r="I169" s="9">
        <v>1578190.1299000005</v>
      </c>
      <c r="J169" s="9">
        <f t="shared" si="17"/>
        <v>1715730.6352999997</v>
      </c>
      <c r="K169" s="9">
        <f t="shared" si="18"/>
        <v>1715730.6352999997</v>
      </c>
      <c r="L169" s="9">
        <v>1200000</v>
      </c>
    </row>
    <row r="170" spans="1:12" x14ac:dyDescent="0.3">
      <c r="A170" s="8"/>
      <c r="B170" s="8"/>
      <c r="C170" s="8" t="s">
        <v>54</v>
      </c>
      <c r="D170" s="8" t="s">
        <v>56</v>
      </c>
      <c r="E170" s="8" t="s">
        <v>1</v>
      </c>
      <c r="F170" s="9">
        <v>591060.99980000011</v>
      </c>
      <c r="G170" s="9">
        <v>0</v>
      </c>
      <c r="H170" s="9">
        <f t="shared" si="16"/>
        <v>591060.99980000011</v>
      </c>
      <c r="I170" s="9">
        <v>508367.24899999995</v>
      </c>
      <c r="J170" s="9">
        <f t="shared" si="17"/>
        <v>82693.750800000154</v>
      </c>
      <c r="K170" s="9">
        <f t="shared" si="18"/>
        <v>82693.750800000154</v>
      </c>
      <c r="L170" s="9">
        <v>82694</v>
      </c>
    </row>
    <row r="171" spans="1:12" s="11" customFormat="1" x14ac:dyDescent="0.3">
      <c r="A171" s="10"/>
      <c r="B171" s="10"/>
      <c r="C171" s="8" t="s">
        <v>54</v>
      </c>
      <c r="D171" s="10" t="s">
        <v>57</v>
      </c>
      <c r="E171" s="10" t="s">
        <v>0</v>
      </c>
      <c r="F171" s="9">
        <v>9855000</v>
      </c>
      <c r="G171" s="9">
        <v>0</v>
      </c>
      <c r="H171" s="9">
        <f t="shared" si="16"/>
        <v>9855000</v>
      </c>
      <c r="I171" s="9">
        <v>3243196.8099999996</v>
      </c>
      <c r="J171" s="9">
        <f t="shared" si="17"/>
        <v>6611803.1900000004</v>
      </c>
      <c r="K171" s="9">
        <f t="shared" si="18"/>
        <v>6611803.1900000004</v>
      </c>
      <c r="L171" s="9">
        <v>5000000</v>
      </c>
    </row>
    <row r="172" spans="1:12" x14ac:dyDescent="0.3">
      <c r="A172" s="8"/>
      <c r="B172" s="8"/>
      <c r="C172" s="8" t="s">
        <v>54</v>
      </c>
      <c r="D172" s="8" t="s">
        <v>49</v>
      </c>
      <c r="E172" s="8" t="s">
        <v>4</v>
      </c>
      <c r="F172" s="9">
        <v>332235.00000000006</v>
      </c>
      <c r="G172" s="9">
        <v>0</v>
      </c>
      <c r="H172" s="9">
        <f t="shared" si="16"/>
        <v>332235.00000000006</v>
      </c>
      <c r="I172" s="9">
        <v>318485.06000000006</v>
      </c>
      <c r="J172" s="9">
        <f t="shared" si="17"/>
        <v>13749.940000000002</v>
      </c>
      <c r="K172" s="9">
        <f t="shared" si="18"/>
        <v>13749.940000000002</v>
      </c>
      <c r="L172" s="9">
        <v>13750</v>
      </c>
    </row>
  </sheetData>
  <autoFilter ref="A4:L185" xr:uid="{D6781678-8641-495E-91E1-BF22D3DD1C68}"/>
  <sortState xmlns:xlrd2="http://schemas.microsoft.com/office/spreadsheetml/2017/richdata2" ref="A5:L161">
    <sortCondition ref="A5:A161"/>
    <sortCondition ref="B5:B161"/>
    <sortCondition ref="D5:D161"/>
    <sortCondition ref="E5:E161"/>
  </sortState>
  <mergeCells count="1">
    <mergeCell ref="A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Sheet2</vt:lpstr>
      <vt:lpstr>Avansiliste ülekantavate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Zanna Arhipova</cp:lastModifiedBy>
  <dcterms:created xsi:type="dcterms:W3CDTF">2023-02-07T12:16:48Z</dcterms:created>
  <dcterms:modified xsi:type="dcterms:W3CDTF">2025-02-28T06:42:43Z</dcterms:modified>
</cp:coreProperties>
</file>